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480" windowHeight="11640" activeTab="1"/>
  </bookViews>
  <sheets>
    <sheet name="Round1" sheetId="1" r:id="rId1"/>
    <sheet name="Round2" sheetId="2" r:id="rId2"/>
    <sheet name="Round3" sheetId="3" r:id="rId3"/>
    <sheet name="Champ Standings" sheetId="4" r:id="rId4"/>
    <sheet name="Country Points" sheetId="5" r:id="rId5"/>
    <sheet name="Country Trophy" sheetId="6" r:id="rId6"/>
  </sheets>
  <definedNames>
    <definedName name="_xlnm.Print_Area" localSheetId="0">'Round1'!$A$1:$N$5</definedName>
    <definedName name="_xlnm.Print_Area" localSheetId="1">'Round2'!$A$1:$N$6</definedName>
    <definedName name="_xlnm.Print_Area" localSheetId="2">'Round3'!$A$1:$N$5</definedName>
    <definedName name="_xlnm.Print_Titles" localSheetId="3">'Champ Standings'!$1:$3</definedName>
    <definedName name="_xlnm.Print_Titles" localSheetId="0">'Round1'!$1:$2</definedName>
    <definedName name="_xlnm.Print_Titles" localSheetId="1">'Round2'!$1:$3</definedName>
    <definedName name="_xlnm.Print_Titles" localSheetId="2">'Round3'!$1:$3</definedName>
  </definedNames>
  <calcPr fullCalcOnLoad="1"/>
</workbook>
</file>

<file path=xl/sharedStrings.xml><?xml version="1.0" encoding="utf-8"?>
<sst xmlns="http://schemas.openxmlformats.org/spreadsheetml/2006/main" count="2330" uniqueCount="625">
  <si>
    <t>European Championships 2008 Water Ski Racing  -  Ramsgate (Great Britain)</t>
  </si>
  <si>
    <t>5-12 July 2008</t>
  </si>
  <si>
    <t>Country</t>
  </si>
  <si>
    <t>1st Round</t>
  </si>
  <si>
    <t>2nd Round</t>
  </si>
  <si>
    <t>3th Round</t>
  </si>
  <si>
    <t>4th Round</t>
  </si>
  <si>
    <t>Total points</t>
  </si>
  <si>
    <t>GREAT BRITAIN</t>
  </si>
  <si>
    <t>BELGIUM</t>
  </si>
  <si>
    <t>GERMANY</t>
  </si>
  <si>
    <t>NETHERLAND</t>
  </si>
  <si>
    <t>SPAIN</t>
  </si>
  <si>
    <t>AUSTRIA</t>
  </si>
  <si>
    <t>Place</t>
  </si>
  <si>
    <t>CHIEF JUDGE:</t>
  </si>
  <si>
    <t>CHIEF CALCULATOR:</t>
  </si>
  <si>
    <t>Initials</t>
  </si>
  <si>
    <t>skier</t>
  </si>
  <si>
    <t>JUN MA</t>
  </si>
  <si>
    <t>JUN LC</t>
  </si>
  <si>
    <t>JUN PE</t>
  </si>
  <si>
    <t>LF1 SO</t>
  </si>
  <si>
    <t>LF2 KH</t>
  </si>
  <si>
    <t>LF2KO</t>
  </si>
  <si>
    <t>LF2 BS</t>
  </si>
  <si>
    <t>SEN RH</t>
  </si>
  <si>
    <t>MF3 MP</t>
  </si>
  <si>
    <t>MF2 SM</t>
  </si>
  <si>
    <t>MF1 JW</t>
  </si>
  <si>
    <t>MF1 TK</t>
  </si>
  <si>
    <t>MF2 TL</t>
  </si>
  <si>
    <t>LF1 KL</t>
  </si>
  <si>
    <t>MF1DK</t>
  </si>
  <si>
    <t>SEN RH</t>
  </si>
  <si>
    <t>SEN GM</t>
  </si>
  <si>
    <t>MF2 RK</t>
  </si>
  <si>
    <t>MF2 DS</t>
  </si>
  <si>
    <t>LF2 NS</t>
  </si>
  <si>
    <t>JUN BS</t>
  </si>
  <si>
    <t>MF1DB</t>
  </si>
  <si>
    <t>MF2YV</t>
  </si>
  <si>
    <t>MF2 SG</t>
  </si>
  <si>
    <t>MF3 SM</t>
  </si>
  <si>
    <t>MF3 MG</t>
  </si>
  <si>
    <t>JUN YB</t>
  </si>
  <si>
    <t>JUN RM</t>
  </si>
  <si>
    <t>SEN PD</t>
  </si>
  <si>
    <t>4 best</t>
  </si>
  <si>
    <t>Championship</t>
  </si>
  <si>
    <t>European Series Ramsgate 2008</t>
  </si>
  <si>
    <t>Round</t>
  </si>
  <si>
    <t>One</t>
  </si>
  <si>
    <t>Race</t>
  </si>
  <si>
    <t>Eurokids A</t>
  </si>
  <si>
    <t>Category</t>
  </si>
  <si>
    <t>Date &amp; start time of race</t>
  </si>
  <si>
    <t>8/7/08 10.00</t>
  </si>
  <si>
    <t>Order of arrival</t>
  </si>
  <si>
    <t>Boat #</t>
  </si>
  <si>
    <t>Skier Name</t>
  </si>
  <si>
    <t>Total Time</t>
  </si>
  <si>
    <t>Comp Time</t>
  </si>
  <si>
    <t>Penalties</t>
  </si>
  <si>
    <t xml:space="preserve"> # Laps</t>
  </si>
  <si>
    <t>Distance (km)</t>
  </si>
  <si>
    <t>Mean Velocity (km/h)</t>
  </si>
  <si>
    <t>Points</t>
  </si>
  <si>
    <t>EUA</t>
  </si>
  <si>
    <t>Forstel, Michi</t>
  </si>
  <si>
    <t>AUT</t>
  </si>
  <si>
    <t>00:20:40,36</t>
  </si>
  <si>
    <t xml:space="preserve">Smith, Thomas </t>
  </si>
  <si>
    <t>GB</t>
  </si>
  <si>
    <t>00:21:27,27</t>
  </si>
  <si>
    <t>00:25:44,72</t>
  </si>
  <si>
    <t>Vande Ven, Hailey</t>
  </si>
  <si>
    <t>BE</t>
  </si>
  <si>
    <t>00:21:48,54</t>
  </si>
  <si>
    <t>00:26:10,25</t>
  </si>
  <si>
    <t>Maeckelberg, Demi</t>
  </si>
  <si>
    <t>00:21:53,15</t>
  </si>
  <si>
    <t>00:26:15,78</t>
  </si>
  <si>
    <t>Eurokids B</t>
  </si>
  <si>
    <t>8/7/08 10.30</t>
  </si>
  <si>
    <t>EUB</t>
  </si>
  <si>
    <t>Ortlieb, Christian</t>
  </si>
  <si>
    <t>00:28:43,36</t>
  </si>
  <si>
    <t>Frame, Jake</t>
  </si>
  <si>
    <t>00:30:06,02</t>
  </si>
  <si>
    <t xml:space="preserve">Bertels, Buby </t>
  </si>
  <si>
    <t>00:29:31,18</t>
  </si>
  <si>
    <t>00:32:47,98</t>
  </si>
  <si>
    <t>De Weert, Roy</t>
  </si>
  <si>
    <t>00:29:33,49</t>
  </si>
  <si>
    <t>00:32:50,54</t>
  </si>
  <si>
    <t>Swinnnen, Elke</t>
  </si>
  <si>
    <t>00:29:34,03</t>
  </si>
  <si>
    <t>00:32:51,14</t>
  </si>
  <si>
    <t xml:space="preserve">Bouwmans, Ronny </t>
  </si>
  <si>
    <t>00:29:29,29</t>
  </si>
  <si>
    <t>00:36:51,61</t>
  </si>
  <si>
    <t>Praschinger, Marvyn</t>
  </si>
  <si>
    <t>00:29:48,83</t>
  </si>
  <si>
    <t>00:37:16,04</t>
  </si>
  <si>
    <t>Baeten, Kane</t>
  </si>
  <si>
    <t>00:30:24,55</t>
  </si>
  <si>
    <t>00:38:00,69</t>
  </si>
  <si>
    <t>Hummel, Victoria</t>
  </si>
  <si>
    <t>00:30:29,11</t>
  </si>
  <si>
    <t>00:43:33,01</t>
  </si>
  <si>
    <t>Brooks, Scott</t>
  </si>
  <si>
    <t>00:29:08,50</t>
  </si>
  <si>
    <t>00:48:34,17</t>
  </si>
  <si>
    <t>Van Crean, Nikitia</t>
  </si>
  <si>
    <t>00:31:08,71</t>
  </si>
  <si>
    <t>01:02:17,42</t>
  </si>
  <si>
    <t>Baes, Lise</t>
  </si>
  <si>
    <t>00:32:09,29</t>
  </si>
  <si>
    <t>01:04:18,58</t>
  </si>
  <si>
    <t>LF1-LF2</t>
  </si>
  <si>
    <t>Ladies F1</t>
  </si>
  <si>
    <t>8/7/08 12.30</t>
  </si>
  <si>
    <t>LF1</t>
  </si>
  <si>
    <t>Lumley, Kim</t>
  </si>
  <si>
    <t>00:35:47,18</t>
  </si>
  <si>
    <t>De Spiegeliere, Sylvia</t>
  </si>
  <si>
    <t>00:37:19,65</t>
  </si>
  <si>
    <t>00:54:26,52</t>
  </si>
  <si>
    <t>Ortlieb, Sabine</t>
  </si>
  <si>
    <t>00:37:41,72</t>
  </si>
  <si>
    <t>00:54:58,70</t>
  </si>
  <si>
    <t xml:space="preserve"> </t>
  </si>
  <si>
    <t>Leysen, Vicky</t>
  </si>
  <si>
    <t>00:00:00,00</t>
  </si>
  <si>
    <t>Not Qualified. Did not start</t>
  </si>
  <si>
    <t>Ladies F2</t>
  </si>
  <si>
    <t>LF2</t>
  </si>
  <si>
    <t>Magdeleyns, Christel</t>
  </si>
  <si>
    <t>00:40:28,45</t>
  </si>
  <si>
    <t>Scott, Natalie</t>
  </si>
  <si>
    <t>00:36:59,50</t>
  </si>
  <si>
    <t>Gale, Lucy</t>
  </si>
  <si>
    <t>00:36:37,39</t>
  </si>
  <si>
    <t>00:53:24,88</t>
  </si>
  <si>
    <t>Kirk, Claire</t>
  </si>
  <si>
    <t>00:37:08,80</t>
  </si>
  <si>
    <t>00:54:10,69</t>
  </si>
  <si>
    <t>Hebenstreit, Katharina</t>
  </si>
  <si>
    <t>00:38:39,17</t>
  </si>
  <si>
    <t>00:56:22,49</t>
  </si>
  <si>
    <t>Hawkins, Fiona</t>
  </si>
  <si>
    <t>00:39:10,65</t>
  </si>
  <si>
    <t>00:57:08,41</t>
  </si>
  <si>
    <t>Ortlieb, Kathrin</t>
  </si>
  <si>
    <t>00:44:38,16</t>
  </si>
  <si>
    <t>01:05:06,08</t>
  </si>
  <si>
    <t>Schauerhofer , Bianca</t>
  </si>
  <si>
    <t>Van de Velde, Virginie</t>
  </si>
  <si>
    <t>European Junior Series Ramsgate 2008</t>
  </si>
  <si>
    <t>Juniors</t>
  </si>
  <si>
    <t>Junior</t>
  </si>
  <si>
    <t>6/7/08 12.30</t>
  </si>
  <si>
    <t>JUN</t>
  </si>
  <si>
    <t>Hoggins, Brady</t>
  </si>
  <si>
    <t>USA</t>
  </si>
  <si>
    <t>00:33:29,13</t>
  </si>
  <si>
    <t>guest</t>
  </si>
  <si>
    <t>Avella, Mark</t>
  </si>
  <si>
    <t>ESP</t>
  </si>
  <si>
    <t>00:35:40,97</t>
  </si>
  <si>
    <t>Smith, Billy</t>
  </si>
  <si>
    <t>00:34:19,22</t>
  </si>
  <si>
    <t>00:40:43,25</t>
  </si>
  <si>
    <t>De Beule, Tom</t>
  </si>
  <si>
    <t>00:35:17,64</t>
  </si>
  <si>
    <t>00:41:52,57</t>
  </si>
  <si>
    <t>Bormans, Yolien</t>
  </si>
  <si>
    <t>00:36:43,92</t>
  </si>
  <si>
    <t>00:43:34,94</t>
  </si>
  <si>
    <t>de Weert, Dylan</t>
  </si>
  <si>
    <t>00:38:36,05</t>
  </si>
  <si>
    <t>00:45:47,98</t>
  </si>
  <si>
    <t>Newland, William</t>
  </si>
  <si>
    <t>00:40:35,14</t>
  </si>
  <si>
    <t>00:48:09,28</t>
  </si>
  <si>
    <t>Tyndall, Daryl</t>
  </si>
  <si>
    <t>00:40:55,69</t>
  </si>
  <si>
    <t>00:48:33,66</t>
  </si>
  <si>
    <t xml:space="preserve">Coppens, Neil </t>
  </si>
  <si>
    <t>00:33:43,86</t>
  </si>
  <si>
    <t>00:49:11,79</t>
  </si>
  <si>
    <t xml:space="preserve">Bosmans, Neill </t>
  </si>
  <si>
    <t>00:34:12,55</t>
  </si>
  <si>
    <t>00:49:53,63</t>
  </si>
  <si>
    <t>Robin, Marien</t>
  </si>
  <si>
    <t>00:34:22,83</t>
  </si>
  <si>
    <t>00:50:08,62</t>
  </si>
  <si>
    <t xml:space="preserve">Cramer, Liza </t>
  </si>
  <si>
    <t>NL</t>
  </si>
  <si>
    <t>00:36:07,94</t>
  </si>
  <si>
    <t>00:52:41,93</t>
  </si>
  <si>
    <t xml:space="preserve">Bouwmans, Bjorn </t>
  </si>
  <si>
    <t>00:39:12,64</t>
  </si>
  <si>
    <t>00:57:11,31</t>
  </si>
  <si>
    <t>Everwenning, Patrick</t>
  </si>
  <si>
    <t>00:18:09,28</t>
  </si>
  <si>
    <t>Not Qualified.</t>
  </si>
  <si>
    <t>Clapson, Sam</t>
  </si>
  <si>
    <t>Dom, Yoeri</t>
  </si>
  <si>
    <t>00:46:46,30</t>
  </si>
  <si>
    <t>rule 9.01 6%</t>
  </si>
  <si>
    <t>Seniors-MF3</t>
  </si>
  <si>
    <t>Men F3</t>
  </si>
  <si>
    <t>MF3</t>
  </si>
  <si>
    <t>Hutchinson, James</t>
  </si>
  <si>
    <t>00:35:23,88</t>
  </si>
  <si>
    <t>Malot, Steven</t>
  </si>
  <si>
    <t>00:36:15,70</t>
  </si>
  <si>
    <t>Lynch, Jack</t>
  </si>
  <si>
    <t>00:37:56,81</t>
  </si>
  <si>
    <t>List, Dan</t>
  </si>
  <si>
    <t>00:39:03,35</t>
  </si>
  <si>
    <t>Praschinger, Martin</t>
  </si>
  <si>
    <t>00:35:06,50</t>
  </si>
  <si>
    <t>00:40:37,60</t>
  </si>
  <si>
    <t xml:space="preserve">Glenet, Michael </t>
  </si>
  <si>
    <t>00:35:19,66</t>
  </si>
  <si>
    <t>00:40:52,83</t>
  </si>
  <si>
    <t>Smith, James</t>
  </si>
  <si>
    <t>00:35:45,41</t>
  </si>
  <si>
    <t>00:41:22,63</t>
  </si>
  <si>
    <t>Davies, Martin</t>
  </si>
  <si>
    <t>00:43:54,02</t>
  </si>
  <si>
    <t>00:50:48,04</t>
  </si>
  <si>
    <t>Van de Velde, Sebastien</t>
  </si>
  <si>
    <t>00:37:37,92</t>
  </si>
  <si>
    <t>00:51:40,10</t>
  </si>
  <si>
    <t>De Pyper, Wilco</t>
  </si>
  <si>
    <t>00:35:53,40</t>
  </si>
  <si>
    <t>01:00:34,38</t>
  </si>
  <si>
    <t xml:space="preserve">McCann, Sean </t>
  </si>
  <si>
    <t>00:33:51,44</t>
  </si>
  <si>
    <t>MF1 - MF2</t>
  </si>
  <si>
    <t>Men F2</t>
  </si>
  <si>
    <t>MF2</t>
  </si>
  <si>
    <t xml:space="preserve">Lisens, Tim </t>
  </si>
  <si>
    <t>00:48:00,19</t>
  </si>
  <si>
    <t>Van Gaeveran, Steven</t>
  </si>
  <si>
    <t>00:49:10,88</t>
  </si>
  <si>
    <t>Kirk, Richard</t>
  </si>
  <si>
    <t>00:49:29,24</t>
  </si>
  <si>
    <t>Nulens, Kelly</t>
  </si>
  <si>
    <t>00:50:28,06</t>
  </si>
  <si>
    <t>Robinson, Harvey</t>
  </si>
  <si>
    <t>00:51:48,83</t>
  </si>
  <si>
    <t>Vansteelant, Dave</t>
  </si>
  <si>
    <t>00:53:13,44</t>
  </si>
  <si>
    <t>Cox, Russell</t>
  </si>
  <si>
    <t>00:48:15,10</t>
  </si>
  <si>
    <t>00:54:48,34</t>
  </si>
  <si>
    <t>King, Cameron</t>
  </si>
  <si>
    <t>00:55:23,35</t>
  </si>
  <si>
    <t>Fielding, Matt</t>
  </si>
  <si>
    <t>00:49:12,23</t>
  </si>
  <si>
    <t>00:55:53,23</t>
  </si>
  <si>
    <t>Brooks, Kurt</t>
  </si>
  <si>
    <t>00:50:25,29</t>
  </si>
  <si>
    <t>00:57:16,22</t>
  </si>
  <si>
    <t>Sewell, Dave</t>
  </si>
  <si>
    <t>01:01:32,02</t>
  </si>
  <si>
    <t>Kittl, Alex</t>
  </si>
  <si>
    <t>00:54:11,41</t>
  </si>
  <si>
    <t>01:11:13,53</t>
  </si>
  <si>
    <t>Weckx, Kenny</t>
  </si>
  <si>
    <t>00:48:56,05</t>
  </si>
  <si>
    <t>02:53:13,92</t>
  </si>
  <si>
    <t xml:space="preserve">Lewalter, Tim </t>
  </si>
  <si>
    <t>GER</t>
  </si>
  <si>
    <t>00:53:20,54</t>
  </si>
  <si>
    <t>03:08:50,24</t>
  </si>
  <si>
    <t>Moerman, Sergio</t>
  </si>
  <si>
    <t>00:40:22,59</t>
  </si>
  <si>
    <t>Not Qualified. dnf</t>
  </si>
  <si>
    <t>Dumetier, Gregory</t>
  </si>
  <si>
    <t>00:24:11,40</t>
  </si>
  <si>
    <t>Verboven, Yves</t>
  </si>
  <si>
    <t>Men F1</t>
  </si>
  <si>
    <t>MF1</t>
  </si>
  <si>
    <t>Mawer, Wayne</t>
  </si>
  <si>
    <t>AUS</t>
  </si>
  <si>
    <t>00:47:37,75</t>
  </si>
  <si>
    <t>Bertels, Dimitri</t>
  </si>
  <si>
    <t>00:48:51,55</t>
  </si>
  <si>
    <t>Klarenbeek, Tommy</t>
  </si>
  <si>
    <t>00:50:03,98</t>
  </si>
  <si>
    <t>00:55:24,85</t>
  </si>
  <si>
    <t xml:space="preserve">Kirkland, Darren </t>
  </si>
  <si>
    <t>00:50:51,95</t>
  </si>
  <si>
    <t>00:56:17,94</t>
  </si>
  <si>
    <t>Wisman, Jordy</t>
  </si>
  <si>
    <t>00:47:43,73</t>
  </si>
  <si>
    <t>00:59:08,66</t>
  </si>
  <si>
    <t>Chris, Stout</t>
  </si>
  <si>
    <t>00:42:52,17</t>
  </si>
  <si>
    <t>Gulley, Ben</t>
  </si>
  <si>
    <t>00:26:19,03</t>
  </si>
  <si>
    <t>Ch.Judge</t>
  </si>
  <si>
    <t>Luis Mussach</t>
  </si>
  <si>
    <t>Ch.Calculator</t>
  </si>
  <si>
    <t>Pepe Escoda, timekeeper Sue Fleming</t>
  </si>
  <si>
    <t>Jury</t>
  </si>
  <si>
    <t>Howard Smith (assistant), Paul Cole, Paola Maestri, Paul Jensch, Francois VD Bossche</t>
  </si>
  <si>
    <t>Venue</t>
  </si>
  <si>
    <t>Ramsgate</t>
  </si>
  <si>
    <t>Date of report</t>
  </si>
  <si>
    <t>Time of report</t>
  </si>
  <si>
    <t>8/7/08 10.15</t>
  </si>
  <si>
    <t>Race Classification</t>
  </si>
  <si>
    <t xml:space="preserve">Two </t>
  </si>
  <si>
    <t>10/7/08 11.30</t>
  </si>
  <si>
    <t>00:19:52,88</t>
  </si>
  <si>
    <t>00:22:54,86</t>
  </si>
  <si>
    <t>00:28:58,65</t>
  </si>
  <si>
    <t>00:48:17,75</t>
  </si>
  <si>
    <t>MF2LF</t>
  </si>
  <si>
    <t>MF2AK</t>
  </si>
  <si>
    <t>MF3WDP</t>
  </si>
  <si>
    <t>10/7/08 12.00</t>
  </si>
  <si>
    <t>00:21:01,65</t>
  </si>
  <si>
    <t>00:21:36,52</t>
  </si>
  <si>
    <t>00:21:39,75</t>
  </si>
  <si>
    <t>00:22:46,88</t>
  </si>
  <si>
    <t>00:25:29,25</t>
  </si>
  <si>
    <t>00:24:03,09</t>
  </si>
  <si>
    <t>00:30:03,86</t>
  </si>
  <si>
    <t>00:26:05,55</t>
  </si>
  <si>
    <t>00:32:36,94</t>
  </si>
  <si>
    <t>00:28:10,25</t>
  </si>
  <si>
    <t>00:46:57,08</t>
  </si>
  <si>
    <t>00:08:26,67</t>
  </si>
  <si>
    <t>Not Qualified. DNF</t>
  </si>
  <si>
    <t>LF1-LF2-Junior</t>
  </si>
  <si>
    <t>10/7/08 9.00</t>
  </si>
  <si>
    <t>00:42:51,00</t>
  </si>
  <si>
    <t>00:46:11,63</t>
  </si>
  <si>
    <t>00:46:35,05</t>
  </si>
  <si>
    <t>00:44:01,95</t>
  </si>
  <si>
    <t>00:48:55,50</t>
  </si>
  <si>
    <t>00:44:36,83</t>
  </si>
  <si>
    <t>00:49:34,26</t>
  </si>
  <si>
    <t>00:44:46,86</t>
  </si>
  <si>
    <t>00:49:45,40</t>
  </si>
  <si>
    <t>00:47:24,59</t>
  </si>
  <si>
    <t>00:52:40,66</t>
  </si>
  <si>
    <t>00:42:59,28</t>
  </si>
  <si>
    <t>00:53:44,10</t>
  </si>
  <si>
    <t>00:43:09,88</t>
  </si>
  <si>
    <t>00:55:01,62</t>
  </si>
  <si>
    <t>00:47:16,70</t>
  </si>
  <si>
    <t>00:59:05,88</t>
  </si>
  <si>
    <t>00:42:50,33</t>
  </si>
  <si>
    <t>01:11:23,88</t>
  </si>
  <si>
    <t>00:31:19,48</t>
  </si>
  <si>
    <t>00:37:22,63</t>
  </si>
  <si>
    <t>00:10:40,53</t>
  </si>
  <si>
    <t xml:space="preserve">BOAT 222      WHEN CHECKED ANCHOR WAS PRESENT ACCORDING TO SCRUTINEERS REPORT  TODAY WHEN HAD PROBLEM NO ANCHOR WAS PRESENT AND SAFETY BOAT HAD TO STAY WITH </t>
  </si>
  <si>
    <t xml:space="preserve"> CHECKED ANCHOR WAS PRESENT ACCORDING TO SCRUTINEERS REPORT TODAY THEY HAD PROBLEM = NO ANCHOR = SAFETY BOAT HAD TO STAY WITH THEM</t>
  </si>
  <si>
    <t>BOAT 91        WARNING SKIER NOT WEARING HELMET WHEN RETURNING TO THE HARBOUR</t>
  </si>
  <si>
    <t>BOAT 48        WARNING PASSING INSIDE THE OUTFALL BUOY</t>
  </si>
  <si>
    <t>outfall buoy 2%</t>
  </si>
  <si>
    <t>12.05 passing inside</t>
  </si>
  <si>
    <t>00:43:33,91</t>
  </si>
  <si>
    <t>00:43:35,29</t>
  </si>
  <si>
    <t>00:47:49,57</t>
  </si>
  <si>
    <t>00:44:00,90</t>
  </si>
  <si>
    <t>00:49:31,01</t>
  </si>
  <si>
    <t>00:45:09,66</t>
  </si>
  <si>
    <t>00:50:48,37</t>
  </si>
  <si>
    <t>00:45:55,21</t>
  </si>
  <si>
    <t>00:52:38,42</t>
  </si>
  <si>
    <t>12.05 non respect of drop off zone 2%</t>
  </si>
  <si>
    <t>00:49:29,19</t>
  </si>
  <si>
    <t>01:03:37,53</t>
  </si>
  <si>
    <t>00:43:03,14</t>
  </si>
  <si>
    <t>01:19:03,75</t>
  </si>
  <si>
    <t>12.05 2%passing inside outfall buoy 2%</t>
  </si>
  <si>
    <t>00:44:36,18</t>
  </si>
  <si>
    <t>01:21:51,22</t>
  </si>
  <si>
    <t>12.05 2%passing inside outfall buoy  2%</t>
  </si>
  <si>
    <t>00:42:48,14</t>
  </si>
  <si>
    <t>00:44:12,13</t>
  </si>
  <si>
    <t>00:46:17,12</t>
  </si>
  <si>
    <t>00:51:25,69</t>
  </si>
  <si>
    <t>00:28:16,38</t>
  </si>
  <si>
    <t>Date &amp; time of report</t>
  </si>
  <si>
    <t>Total</t>
  </si>
  <si>
    <t>Clarke, Samantha</t>
  </si>
  <si>
    <t>Mersey, Nadia</t>
  </si>
  <si>
    <t>UP TO DATE CLASSIFICATION</t>
  </si>
  <si>
    <t>Senior-MF3</t>
  </si>
  <si>
    <t>Senior</t>
  </si>
  <si>
    <t>10/7/08 08.00</t>
  </si>
  <si>
    <t>SEN</t>
  </si>
  <si>
    <t>Dom, Patrick</t>
  </si>
  <si>
    <t>00:24:31,23</t>
  </si>
  <si>
    <t>Hawkins, Rod</t>
  </si>
  <si>
    <t>00:24:48,98</t>
  </si>
  <si>
    <t>Manchett, Glen</t>
  </si>
  <si>
    <t>00:25:11,83</t>
  </si>
  <si>
    <t>Mossiat, Marc</t>
  </si>
  <si>
    <t>00:26:16,66</t>
  </si>
  <si>
    <t>00:30:39,44</t>
  </si>
  <si>
    <t>Gibbons, Scott</t>
  </si>
  <si>
    <t>00:27:19,01</t>
  </si>
  <si>
    <t>00:38:14,61</t>
  </si>
  <si>
    <t>Huber, Rudi</t>
  </si>
  <si>
    <t>00:24:19,23</t>
  </si>
  <si>
    <t>00:42:33,65</t>
  </si>
  <si>
    <t>00:23:35,43</t>
  </si>
  <si>
    <t>00:23:57,03</t>
  </si>
  <si>
    <t>00:23:59,84</t>
  </si>
  <si>
    <t>00:25:53,61</t>
  </si>
  <si>
    <t>00:26:06,85</t>
  </si>
  <si>
    <t>00:26:25,02</t>
  </si>
  <si>
    <t>00:28:18,66</t>
  </si>
  <si>
    <t>00:26:32,24</t>
  </si>
  <si>
    <t>00:30:57,61</t>
  </si>
  <si>
    <t>00:23:48,87</t>
  </si>
  <si>
    <t>00:33:20,42</t>
  </si>
  <si>
    <t>00:16:03,65</t>
  </si>
  <si>
    <t>MF1-MF2</t>
  </si>
  <si>
    <t>10/7/08 09.00</t>
  </si>
  <si>
    <t>00:04:42,43</t>
  </si>
  <si>
    <t>00:28:14,58</t>
  </si>
  <si>
    <t>00:33:22,18</t>
  </si>
  <si>
    <t>00:34:23,41</t>
  </si>
  <si>
    <t>00:35:13,39</t>
  </si>
  <si>
    <t>00:34:31,02</t>
  </si>
  <si>
    <t>00:37:39,29</t>
  </si>
  <si>
    <t>00:34:32,51</t>
  </si>
  <si>
    <t>00:37:40,92</t>
  </si>
  <si>
    <t>00:35:24,96</t>
  </si>
  <si>
    <t>00:35:37,71</t>
  </si>
  <si>
    <t>Ben, Gulley</t>
  </si>
  <si>
    <t>00:36:20,25</t>
  </si>
  <si>
    <t>00:34:39,85</t>
  </si>
  <si>
    <t>00:37:48,93</t>
  </si>
  <si>
    <t>00:34:49,43</t>
  </si>
  <si>
    <t>00:37:59,38</t>
  </si>
  <si>
    <t>00:34:53,46</t>
  </si>
  <si>
    <t>00:38:03,77</t>
  </si>
  <si>
    <t>00:35:15,77</t>
  </si>
  <si>
    <t>00:38:28,11</t>
  </si>
  <si>
    <t>00:35:18,13</t>
  </si>
  <si>
    <t>00:38:30,69</t>
  </si>
  <si>
    <t>00:35:27,01</t>
  </si>
  <si>
    <t>00:38:40,37</t>
  </si>
  <si>
    <t>00:35:50,74</t>
  </si>
  <si>
    <t>00:39:06,26</t>
  </si>
  <si>
    <t>00:36:30,55</t>
  </si>
  <si>
    <t>00:39:49,69</t>
  </si>
  <si>
    <t>00:36:32,75</t>
  </si>
  <si>
    <t>00:39:52,09</t>
  </si>
  <si>
    <t>00:36:56,59</t>
  </si>
  <si>
    <t>00:40:18,10</t>
  </si>
  <si>
    <t>00:34:15,81</t>
  </si>
  <si>
    <t>00:41:06,97</t>
  </si>
  <si>
    <t>00:35:52,73</t>
  </si>
  <si>
    <t>00:43:03,28</t>
  </si>
  <si>
    <t>00:37:09,84</t>
  </si>
  <si>
    <t>00:44:35,81</t>
  </si>
  <si>
    <t>00:34:52,04</t>
  </si>
  <si>
    <t>00:46:29,39</t>
  </si>
  <si>
    <t xml:space="preserve">Forstal, Lukas </t>
  </si>
  <si>
    <t>00:37:26,99</t>
  </si>
  <si>
    <t>00:49:55,99</t>
  </si>
  <si>
    <t>00:37:36,92</t>
  </si>
  <si>
    <t>01:04:29,01</t>
  </si>
  <si>
    <t>Three</t>
  </si>
  <si>
    <t>12/07/08 10.00</t>
  </si>
  <si>
    <t>00:20:32,91</t>
  </si>
  <si>
    <t>00:23:27,41</t>
  </si>
  <si>
    <t>00:23:05,19</t>
  </si>
  <si>
    <t>00:27:42,23</t>
  </si>
  <si>
    <t>00:21:55,02</t>
  </si>
  <si>
    <t>00:32:52,53</t>
  </si>
  <si>
    <t>00:25:09,00</t>
  </si>
  <si>
    <t>02:30:54,00</t>
  </si>
  <si>
    <t>00:31:08,47</t>
  </si>
  <si>
    <t>00:33:12,24</t>
  </si>
  <si>
    <t>00:33:54,82</t>
  </si>
  <si>
    <t>00:34:12,66</t>
  </si>
  <si>
    <t>00:38:00,73</t>
  </si>
  <si>
    <t>00:31:53,10</t>
  </si>
  <si>
    <t>00:39:51,38</t>
  </si>
  <si>
    <t>00:32:20,31</t>
  </si>
  <si>
    <t>00:40:25,39</t>
  </si>
  <si>
    <t>00:41:03,15</t>
  </si>
  <si>
    <t>00:32:33,91</t>
  </si>
  <si>
    <t>00:46:31,30</t>
  </si>
  <si>
    <t>00:35:04,84</t>
  </si>
  <si>
    <t>01:10:09,68</t>
  </si>
  <si>
    <t>00:36:44,76</t>
  </si>
  <si>
    <t>01:13:29,52</t>
  </si>
  <si>
    <t>00:21:47,09</t>
  </si>
  <si>
    <t>LF1-LF2-JUNIORS</t>
  </si>
  <si>
    <t>12/07/08 11.30</t>
  </si>
  <si>
    <t>00:43:21,07</t>
  </si>
  <si>
    <t>00:42:15,99</t>
  </si>
  <si>
    <t>00:46:06,53</t>
  </si>
  <si>
    <t>00:44:09,86</t>
  </si>
  <si>
    <t>00:52:59,83</t>
  </si>
  <si>
    <t>00:44:19,63</t>
  </si>
  <si>
    <t>00:45:39,16</t>
  </si>
  <si>
    <t>00:44:13,54</t>
  </si>
  <si>
    <t>00:48:38,89</t>
  </si>
  <si>
    <t>00:42:18,37</t>
  </si>
  <si>
    <t>00:51:42,45</t>
  </si>
  <si>
    <t>00:42:42,72</t>
  </si>
  <si>
    <t>00:52:12,21</t>
  </si>
  <si>
    <t>00:43:14,80</t>
  </si>
  <si>
    <t>00:52:51,42</t>
  </si>
  <si>
    <t>00:45:23,55</t>
  </si>
  <si>
    <t>00:55:28,78</t>
  </si>
  <si>
    <t>00:45:28,70</t>
  </si>
  <si>
    <t>01:02:31,96</t>
  </si>
  <si>
    <t>SENIORS-MF3</t>
  </si>
  <si>
    <t>12/07/08 13.00</t>
  </si>
  <si>
    <t>00:25:57,82</t>
  </si>
  <si>
    <t>00:26:17,28</t>
  </si>
  <si>
    <t>00:26:48,66</t>
  </si>
  <si>
    <t>00:26:58,38</t>
  </si>
  <si>
    <t>00:28:01,69</t>
  </si>
  <si>
    <t>00:28:04,24</t>
  </si>
  <si>
    <t>00:25:51,09</t>
  </si>
  <si>
    <t>00:30:09,60</t>
  </si>
  <si>
    <t>00:26:47,49</t>
  </si>
  <si>
    <t>00:31:15,41</t>
  </si>
  <si>
    <t>Overall</t>
  </si>
  <si>
    <t>10/07/08 11.30</t>
  </si>
  <si>
    <t>00:41:16,94</t>
  </si>
  <si>
    <t>Guest</t>
  </si>
  <si>
    <t>00:42:47,51</t>
  </si>
  <si>
    <t>00:42:10,99</t>
  </si>
  <si>
    <t>00:46:01,08</t>
  </si>
  <si>
    <t>00:42:12,15</t>
  </si>
  <si>
    <t>00:46:02,35</t>
  </si>
  <si>
    <t>00:42:45,48</t>
  </si>
  <si>
    <t>00:46:38,71</t>
  </si>
  <si>
    <t>00:43:34,24</t>
  </si>
  <si>
    <t>00:47:31,90</t>
  </si>
  <si>
    <t>00:44:43,70</t>
  </si>
  <si>
    <t>00:48:47,67</t>
  </si>
  <si>
    <t>00:44:22,96</t>
  </si>
  <si>
    <t>00:53:15,55</t>
  </si>
  <si>
    <t>00:43:08,62</t>
  </si>
  <si>
    <t>00:57:31,49</t>
  </si>
  <si>
    <t>00:43:11,54</t>
  </si>
  <si>
    <t>00:57:35,39</t>
  </si>
  <si>
    <t>00:44:36,07</t>
  </si>
  <si>
    <t>01:06:54,10</t>
  </si>
  <si>
    <t>00:35:28,44</t>
  </si>
  <si>
    <t>00:23:01,77</t>
  </si>
  <si>
    <t>Order</t>
  </si>
  <si>
    <t>Total - 1</t>
  </si>
  <si>
    <t>De Beule, Martin</t>
  </si>
  <si>
    <t xml:space="preserve">Laeremans , Tim </t>
  </si>
  <si>
    <t>00:25:21,18</t>
  </si>
  <si>
    <t>00:25:36,81</t>
  </si>
  <si>
    <t>00:25:43,24</t>
  </si>
  <si>
    <t>00:29:44,66</t>
  </si>
  <si>
    <t>00:34:42,10</t>
  </si>
  <si>
    <t>00:26:09,97</t>
  </si>
  <si>
    <t>00:36:37,96</t>
  </si>
  <si>
    <t>00:33:33,19</t>
  </si>
  <si>
    <t>00:39:08,72</t>
  </si>
  <si>
    <t>12/07/08 14.00</t>
  </si>
  <si>
    <t>00:37:01,98</t>
  </si>
  <si>
    <t>00:37:49,25</t>
  </si>
  <si>
    <t>00:38:16,33</t>
  </si>
  <si>
    <t>00:35:24,84</t>
  </si>
  <si>
    <t>00:38:57,32</t>
  </si>
  <si>
    <t>00:36:04,00</t>
  </si>
  <si>
    <t>00:39:40,40</t>
  </si>
  <si>
    <t>00:36:37,42</t>
  </si>
  <si>
    <t>00:40:17,16</t>
  </si>
  <si>
    <t>00:36:58,82</t>
  </si>
  <si>
    <t>00:40:40,70</t>
  </si>
  <si>
    <t>00:38:20,78</t>
  </si>
  <si>
    <t>00:42:10,86</t>
  </si>
  <si>
    <t>00:35:27,38</t>
  </si>
  <si>
    <t>00:43:20,13</t>
  </si>
  <si>
    <t>00:35:40,93</t>
  </si>
  <si>
    <t>00:43:36,69</t>
  </si>
  <si>
    <t>00:39:45,10</t>
  </si>
  <si>
    <t>00:54:39,51</t>
  </si>
  <si>
    <t>00:35:57,69</t>
  </si>
  <si>
    <t>01:19:06,92</t>
  </si>
  <si>
    <t>00:16:17,43</t>
  </si>
  <si>
    <t>00:10:57,79</t>
  </si>
  <si>
    <t>00:35:04,62</t>
  </si>
  <si>
    <t>00:36:31,71</t>
  </si>
  <si>
    <t>00:37:57,55</t>
  </si>
  <si>
    <t>00:03:30,48</t>
  </si>
  <si>
    <t xml:space="preserve">Sue Fleming, timekeeper Martine Ciroux    </t>
  </si>
  <si>
    <t>Howard Smith (Assistant) Paul Cole, Paola Maestri, Paul Jensch, Francois V D Bossche</t>
  </si>
  <si>
    <t>WARNING BOAT NO 6 - PASSING SHORE SIDE OF OUTFALL MARKER</t>
  </si>
  <si>
    <t xml:space="preserve">Date &amp; Start </t>
  </si>
  <si>
    <t>8/7/08 09.00</t>
  </si>
  <si>
    <t>Boat#</t>
  </si>
  <si>
    <t>00:35:03,70</t>
  </si>
  <si>
    <t>00:36:41,69</t>
  </si>
  <si>
    <t>00:35:35,86</t>
  </si>
  <si>
    <t>00:37:42,08</t>
  </si>
  <si>
    <t>Rule 9.06 fixed 12.03 6%</t>
  </si>
  <si>
    <t>00:40:17,44</t>
  </si>
  <si>
    <t>01:08:00,01</t>
  </si>
  <si>
    <t>00:06:51,73</t>
  </si>
  <si>
    <t>BOAT 69 WILL NOT BE ALLOWED TO RACE UNTIL FULL SATISFACTORY CHECK BY SCRUTINEERING</t>
  </si>
  <si>
    <t>WARNING</t>
  </si>
  <si>
    <t>224 NO SKIERS HELMET OR FLAG WHEN LEAVING THE COURSE</t>
  </si>
  <si>
    <t>222 NO HELMETS WHEN LEAVING THE COURSE</t>
  </si>
  <si>
    <t>WARNING BOAT NO 6 - PUSHING BOAT 924 AND BOAT 44 AT BUOY 4</t>
  </si>
  <si>
    <t>WARNING BOAT 44 - PUSHING BOAT NO 6 AT BUOY 3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</si>
</sst>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* #,##0_);_(* \(#,##0\);_(* &quot;-&quot;_);_(@_)"/>
    <numFmt numFmtId="194" formatCode="_(&quot;N$&quot;* #,##0.00_);_(&quot;N$&quot;* \(#,##0.00\);_(&quot;N$&quot;* &quot;-&quot;??_);_(@_)"/>
    <numFmt numFmtId="195" formatCode="_(* #,##0.00_);_(* \(#,##0.00\);_(* &quot;-&quot;??_);_(@_)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* #,##0_-;_-* #,##0\-;_-* &quot;-&quot;_-;_-@_-"/>
    <numFmt numFmtId="202" formatCode="_-&quot;fl&quot;\ * #,##0.00_-;_-&quot;fl&quot;\ * #,##0.00\-;_-&quot;fl&quot;\ * &quot;-&quot;??_-;_-@_-"/>
    <numFmt numFmtId="203" formatCode="_-* #,##0.00_-;_-* #,##0.00\-;_-* &quot;-&quot;??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d\-mmm\-yyyy\ h:mm"/>
    <numFmt numFmtId="208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8"/>
      <name val="Verdana"/>
      <family val="0"/>
    </font>
    <font>
      <sz val="10"/>
      <name val="Arial Black"/>
      <family val="2"/>
    </font>
    <font>
      <sz val="12"/>
      <name val="Arial"/>
      <family val="2"/>
    </font>
    <font>
      <sz val="12"/>
      <color indexed="9"/>
      <name val="Arial Black"/>
      <family val="2"/>
    </font>
    <font>
      <b/>
      <sz val="26"/>
      <name val="Arial"/>
      <family val="0"/>
    </font>
    <font>
      <sz val="2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7" fontId="0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207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20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0" fontId="10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208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1" fillId="3" borderId="0" xfId="0" applyFont="1" applyFill="1" applyAlignment="1">
      <alignment horizontal="centerContinuous"/>
    </xf>
    <xf numFmtId="4" fontId="12" fillId="0" borderId="6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4" fontId="12" fillId="0" borderId="9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08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Continuous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17" applyNumberFormat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10</xdr:col>
      <xdr:colOff>838200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1</xdr:row>
      <xdr:rowOff>171450</xdr:rowOff>
    </xdr:from>
    <xdr:to>
      <xdr:col>8</xdr:col>
      <xdr:colOff>28575</xdr:colOff>
      <xdr:row>3</xdr:row>
      <xdr:rowOff>133350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55245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11</xdr:col>
      <xdr:colOff>295275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38100</xdr:rowOff>
    </xdr:from>
    <xdr:to>
      <xdr:col>13</xdr:col>
      <xdr:colOff>219075</xdr:colOff>
      <xdr:row>4</xdr:row>
      <xdr:rowOff>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4191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1</xdr:row>
      <xdr:rowOff>85725</xdr:rowOff>
    </xdr:from>
    <xdr:to>
      <xdr:col>10</xdr:col>
      <xdr:colOff>838200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667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1</xdr:row>
      <xdr:rowOff>76200</xdr:rowOff>
    </xdr:from>
    <xdr:to>
      <xdr:col>12</xdr:col>
      <xdr:colOff>619125</xdr:colOff>
      <xdr:row>4</xdr:row>
      <xdr:rowOff>38100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457200"/>
          <a:ext cx="1724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1</xdr:row>
      <xdr:rowOff>57150</xdr:rowOff>
    </xdr:from>
    <xdr:to>
      <xdr:col>2</xdr:col>
      <xdr:colOff>323850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3815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238125</xdr:colOff>
      <xdr:row>4</xdr:row>
      <xdr:rowOff>9525</xdr:rowOff>
    </xdr:to>
    <xdr:pic>
      <xdr:nvPicPr>
        <xdr:cNvPr id="2" name="Picture 4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428625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85725</xdr:rowOff>
    </xdr:from>
    <xdr:to>
      <xdr:col>8</xdr:col>
      <xdr:colOff>762000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6672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790575</xdr:colOff>
      <xdr:row>3</xdr:row>
      <xdr:rowOff>209550</xdr:rowOff>
    </xdr:to>
    <xdr:pic>
      <xdr:nvPicPr>
        <xdr:cNvPr id="2" name="Picture 4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38100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1</xdr:row>
      <xdr:rowOff>66675</xdr:rowOff>
    </xdr:from>
    <xdr:to>
      <xdr:col>4</xdr:col>
      <xdr:colOff>1057275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4767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</xdr:row>
      <xdr:rowOff>0</xdr:rowOff>
    </xdr:from>
    <xdr:to>
      <xdr:col>5</xdr:col>
      <xdr:colOff>1524000</xdr:colOff>
      <xdr:row>3</xdr:row>
      <xdr:rowOff>285750</xdr:rowOff>
    </xdr:to>
    <xdr:pic>
      <xdr:nvPicPr>
        <xdr:cNvPr id="2" name="Picture 2" descr="bwslogo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381000"/>
          <a:ext cx="1600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workbookViewId="0" topLeftCell="A118">
      <selection activeCell="I141" sqref="I141"/>
    </sheetView>
  </sheetViews>
  <sheetFormatPr defaultColWidth="8.8515625" defaultRowHeight="12.75"/>
  <cols>
    <col min="1" max="1" width="15.28125" style="0" customWidth="1"/>
    <col min="2" max="2" width="14.7109375" style="9" customWidth="1"/>
    <col min="3" max="3" width="9.140625" style="4" customWidth="1"/>
    <col min="4" max="4" width="16.7109375" style="9" customWidth="1"/>
    <col min="5" max="5" width="12.7109375" style="8" customWidth="1"/>
    <col min="6" max="6" width="11.421875" style="5" customWidth="1"/>
    <col min="7" max="7" width="15.28125" style="0" customWidth="1"/>
    <col min="8" max="8" width="10.8515625" style="8" customWidth="1"/>
    <col min="9" max="9" width="7.57421875" style="5" customWidth="1"/>
    <col min="10" max="10" width="8.7109375" style="0" customWidth="1"/>
    <col min="11" max="11" width="12.7109375" style="8" customWidth="1"/>
    <col min="12" max="12" width="11.8515625" style="5" customWidth="1"/>
    <col min="13" max="13" width="8.7109375" style="0" customWidth="1"/>
    <col min="14" max="14" width="12.7109375" style="8" customWidth="1"/>
    <col min="15" max="16384" width="11.421875" style="0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9" ht="20.25">
      <c r="A3" s="6"/>
      <c r="B3" s="7"/>
      <c r="C3"/>
      <c r="D3" s="3"/>
      <c r="E3" s="5"/>
      <c r="F3"/>
      <c r="G3" s="3"/>
      <c r="H3" s="5"/>
      <c r="I3"/>
    </row>
    <row r="4" spans="3:12" ht="12.75">
      <c r="C4" s="9"/>
      <c r="E4" s="9"/>
      <c r="F4" s="9"/>
      <c r="G4" s="9"/>
      <c r="H4" s="9"/>
      <c r="I4"/>
      <c r="K4"/>
      <c r="L4"/>
    </row>
    <row r="5" spans="1:12" ht="15">
      <c r="A5" s="47" t="s">
        <v>49</v>
      </c>
      <c r="B5" s="48" t="s">
        <v>50</v>
      </c>
      <c r="C5" s="47" t="s">
        <v>51</v>
      </c>
      <c r="D5" s="48" t="s">
        <v>52</v>
      </c>
      <c r="E5" s="47" t="s">
        <v>53</v>
      </c>
      <c r="F5" s="48" t="s">
        <v>54</v>
      </c>
      <c r="H5" s="49"/>
      <c r="I5" s="49"/>
      <c r="K5"/>
      <c r="L5"/>
    </row>
    <row r="6" spans="1:12" ht="15">
      <c r="A6" s="47" t="s">
        <v>55</v>
      </c>
      <c r="B6" s="48" t="s">
        <v>54</v>
      </c>
      <c r="C6" s="9"/>
      <c r="D6" s="50"/>
      <c r="E6" s="50" t="s">
        <v>56</v>
      </c>
      <c r="F6" s="51" t="s">
        <v>57</v>
      </c>
      <c r="G6" s="9"/>
      <c r="H6" s="9"/>
      <c r="I6" s="52"/>
      <c r="K6" s="52"/>
      <c r="L6"/>
    </row>
    <row r="7" spans="1:12" ht="15">
      <c r="A7" s="53" t="s">
        <v>58</v>
      </c>
      <c r="B7" s="53" t="s">
        <v>59</v>
      </c>
      <c r="C7" s="53" t="s">
        <v>55</v>
      </c>
      <c r="D7" s="53" t="s">
        <v>60</v>
      </c>
      <c r="E7" s="53" t="s">
        <v>2</v>
      </c>
      <c r="F7" s="53" t="s">
        <v>61</v>
      </c>
      <c r="G7" s="53" t="s">
        <v>62</v>
      </c>
      <c r="H7" s="53" t="s">
        <v>63</v>
      </c>
      <c r="I7" s="53" t="s">
        <v>64</v>
      </c>
      <c r="J7" s="53" t="s">
        <v>65</v>
      </c>
      <c r="K7" s="53" t="s">
        <v>66</v>
      </c>
      <c r="L7" s="53" t="s">
        <v>67</v>
      </c>
    </row>
    <row r="8" spans="1:12" ht="12.75">
      <c r="A8" s="9">
        <v>1</v>
      </c>
      <c r="B8" s="54">
        <v>54</v>
      </c>
      <c r="C8" s="55" t="s">
        <v>68</v>
      </c>
      <c r="D8" s="56" t="s">
        <v>69</v>
      </c>
      <c r="E8" s="55" t="s">
        <v>70</v>
      </c>
      <c r="F8" s="55" t="s">
        <v>71</v>
      </c>
      <c r="G8" s="55" t="s">
        <v>71</v>
      </c>
      <c r="H8" s="52"/>
      <c r="I8" s="54">
        <v>6</v>
      </c>
      <c r="J8" s="57">
        <v>16.68000030517578</v>
      </c>
      <c r="K8" s="58">
        <v>48.411752700805664</v>
      </c>
      <c r="L8" s="58">
        <v>1000</v>
      </c>
    </row>
    <row r="9" spans="1:12" ht="12.75">
      <c r="A9" s="9">
        <v>2</v>
      </c>
      <c r="B9" s="54">
        <v>1</v>
      </c>
      <c r="C9" s="55" t="s">
        <v>68</v>
      </c>
      <c r="D9" s="56" t="s">
        <v>72</v>
      </c>
      <c r="E9" s="55" t="s">
        <v>73</v>
      </c>
      <c r="F9" s="55" t="s">
        <v>74</v>
      </c>
      <c r="G9" s="55" t="s">
        <v>75</v>
      </c>
      <c r="H9" s="59"/>
      <c r="I9" s="54">
        <v>5</v>
      </c>
      <c r="J9" s="57">
        <v>13.899999618530273</v>
      </c>
      <c r="K9" s="58">
        <v>38.87296257019043</v>
      </c>
      <c r="L9" s="58">
        <v>802.9600219726562</v>
      </c>
    </row>
    <row r="10" spans="1:12" ht="12.75">
      <c r="A10" s="9">
        <v>3</v>
      </c>
      <c r="B10" s="54">
        <v>61</v>
      </c>
      <c r="C10" s="55" t="s">
        <v>68</v>
      </c>
      <c r="D10" s="56" t="s">
        <v>76</v>
      </c>
      <c r="E10" s="55" t="s">
        <v>77</v>
      </c>
      <c r="F10" s="55" t="s">
        <v>78</v>
      </c>
      <c r="G10" s="55" t="s">
        <v>79</v>
      </c>
      <c r="H10" s="52"/>
      <c r="I10" s="54">
        <v>5</v>
      </c>
      <c r="J10" s="57">
        <v>13.899999618530273</v>
      </c>
      <c r="K10" s="58">
        <v>38.24109077453613</v>
      </c>
      <c r="L10" s="58">
        <v>789.9099731445312</v>
      </c>
    </row>
    <row r="11" spans="1:12" ht="12.75">
      <c r="A11" s="9">
        <v>4</v>
      </c>
      <c r="B11" s="54">
        <v>13</v>
      </c>
      <c r="C11" s="55" t="s">
        <v>68</v>
      </c>
      <c r="D11" s="56" t="s">
        <v>80</v>
      </c>
      <c r="E11" s="55" t="s">
        <v>77</v>
      </c>
      <c r="F11" s="55" t="s">
        <v>81</v>
      </c>
      <c r="G11" s="55" t="s">
        <v>82</v>
      </c>
      <c r="H11" s="59"/>
      <c r="I11" s="54">
        <v>5</v>
      </c>
      <c r="J11" s="57">
        <v>13.899999618530273</v>
      </c>
      <c r="K11" s="58">
        <v>38.106841278076175</v>
      </c>
      <c r="L11" s="58">
        <v>787.1400146484375</v>
      </c>
    </row>
    <row r="12" spans="1:12" ht="12.75">
      <c r="A12" s="9"/>
      <c r="B12" s="54"/>
      <c r="C12" s="55"/>
      <c r="D12" s="56"/>
      <c r="E12" s="55"/>
      <c r="F12" s="55"/>
      <c r="G12" s="55"/>
      <c r="H12" s="52"/>
      <c r="I12" s="54"/>
      <c r="J12" s="57"/>
      <c r="K12" s="58"/>
      <c r="L12" s="58"/>
    </row>
    <row r="14" spans="1:12" ht="16.5">
      <c r="A14" s="47" t="s">
        <v>49</v>
      </c>
      <c r="B14" s="48" t="s">
        <v>50</v>
      </c>
      <c r="C14" s="47" t="s">
        <v>51</v>
      </c>
      <c r="D14" s="48" t="s">
        <v>52</v>
      </c>
      <c r="E14" s="47" t="s">
        <v>53</v>
      </c>
      <c r="F14" s="48" t="s">
        <v>83</v>
      </c>
      <c r="H14" s="49"/>
      <c r="I14" s="49"/>
      <c r="K14"/>
      <c r="L14"/>
    </row>
    <row r="15" spans="1:13" ht="16.5">
      <c r="A15" s="47" t="s">
        <v>55</v>
      </c>
      <c r="B15" s="48" t="s">
        <v>83</v>
      </c>
      <c r="C15" s="9"/>
      <c r="D15" s="50"/>
      <c r="E15" s="50" t="s">
        <v>56</v>
      </c>
      <c r="F15" s="51" t="s">
        <v>84</v>
      </c>
      <c r="G15" s="9"/>
      <c r="H15" s="9"/>
      <c r="I15" s="52"/>
      <c r="K15" s="52"/>
      <c r="L15"/>
      <c r="M15" s="60"/>
    </row>
    <row r="16" spans="1:12" ht="15">
      <c r="A16" s="53" t="s">
        <v>58</v>
      </c>
      <c r="B16" s="53" t="s">
        <v>59</v>
      </c>
      <c r="C16" s="53" t="s">
        <v>55</v>
      </c>
      <c r="D16" s="53" t="s">
        <v>60</v>
      </c>
      <c r="E16" s="53" t="s">
        <v>2</v>
      </c>
      <c r="F16" s="53" t="s">
        <v>61</v>
      </c>
      <c r="G16" s="53" t="s">
        <v>62</v>
      </c>
      <c r="H16" s="53" t="s">
        <v>63</v>
      </c>
      <c r="I16" s="53" t="s">
        <v>64</v>
      </c>
      <c r="J16" s="53" t="s">
        <v>65</v>
      </c>
      <c r="K16" s="53" t="s">
        <v>66</v>
      </c>
      <c r="L16" s="53" t="s">
        <v>67</v>
      </c>
    </row>
    <row r="17" spans="1:12" ht="12.75">
      <c r="A17" s="9">
        <v>1</v>
      </c>
      <c r="B17" s="54">
        <v>666</v>
      </c>
      <c r="C17" s="55" t="s">
        <v>85</v>
      </c>
      <c r="D17" s="56" t="s">
        <v>86</v>
      </c>
      <c r="E17" s="55" t="s">
        <v>70</v>
      </c>
      <c r="F17" s="55" t="s">
        <v>87</v>
      </c>
      <c r="G17" s="55" t="s">
        <v>87</v>
      </c>
      <c r="H17" s="52"/>
      <c r="I17" s="54">
        <v>10</v>
      </c>
      <c r="J17" s="57">
        <v>27.799999237060547</v>
      </c>
      <c r="K17" s="58">
        <v>58.07260437011719</v>
      </c>
      <c r="L17" s="58">
        <v>1000</v>
      </c>
    </row>
    <row r="18" spans="1:12" ht="12.75">
      <c r="A18" s="9">
        <v>2</v>
      </c>
      <c r="B18" s="54">
        <v>18</v>
      </c>
      <c r="C18" s="55" t="s">
        <v>85</v>
      </c>
      <c r="D18" s="56" t="s">
        <v>88</v>
      </c>
      <c r="E18" s="55" t="s">
        <v>73</v>
      </c>
      <c r="F18" s="55" t="s">
        <v>89</v>
      </c>
      <c r="G18" s="55" t="s">
        <v>89</v>
      </c>
      <c r="H18" s="59"/>
      <c r="I18" s="54">
        <v>10</v>
      </c>
      <c r="J18" s="57">
        <v>27.799999237060547</v>
      </c>
      <c r="K18" s="58">
        <v>55.414668273925784</v>
      </c>
      <c r="L18" s="58">
        <v>954.22998046875</v>
      </c>
    </row>
    <row r="19" spans="1:12" ht="12.75">
      <c r="A19" s="9">
        <v>3</v>
      </c>
      <c r="B19" s="54">
        <v>94</v>
      </c>
      <c r="C19" s="55" t="s">
        <v>85</v>
      </c>
      <c r="D19" s="56" t="s">
        <v>90</v>
      </c>
      <c r="E19" s="55" t="s">
        <v>77</v>
      </c>
      <c r="F19" s="55" t="s">
        <v>91</v>
      </c>
      <c r="G19" s="55" t="s">
        <v>92</v>
      </c>
      <c r="H19" s="52"/>
      <c r="I19" s="54">
        <v>9</v>
      </c>
      <c r="J19" s="57">
        <v>25.020000457763672</v>
      </c>
      <c r="K19" s="58">
        <v>50.85422973632813</v>
      </c>
      <c r="L19" s="58">
        <v>875.6900024414062</v>
      </c>
    </row>
    <row r="20" spans="1:12" ht="12.75">
      <c r="A20" s="9">
        <v>4</v>
      </c>
      <c r="B20" s="54">
        <v>32</v>
      </c>
      <c r="C20" s="55" t="s">
        <v>85</v>
      </c>
      <c r="D20" s="56" t="s">
        <v>93</v>
      </c>
      <c r="E20" s="55" t="s">
        <v>77</v>
      </c>
      <c r="F20" s="55" t="s">
        <v>94</v>
      </c>
      <c r="G20" s="55" t="s">
        <v>95</v>
      </c>
      <c r="H20" s="59"/>
      <c r="I20" s="54">
        <v>9</v>
      </c>
      <c r="J20" s="57">
        <v>25.020000457763672</v>
      </c>
      <c r="K20" s="58">
        <v>50.78799591064453</v>
      </c>
      <c r="L20" s="58">
        <v>874.5599975585938</v>
      </c>
    </row>
    <row r="21" spans="1:12" ht="12.75">
      <c r="A21" s="9">
        <v>5</v>
      </c>
      <c r="B21" s="54">
        <v>60</v>
      </c>
      <c r="C21" s="55" t="s">
        <v>85</v>
      </c>
      <c r="D21" s="56" t="s">
        <v>96</v>
      </c>
      <c r="E21" s="55" t="s">
        <v>77</v>
      </c>
      <c r="F21" s="55" t="s">
        <v>97</v>
      </c>
      <c r="G21" s="55" t="s">
        <v>98</v>
      </c>
      <c r="H21" s="52"/>
      <c r="I21" s="54">
        <v>9</v>
      </c>
      <c r="J21" s="57">
        <v>25.020000457763672</v>
      </c>
      <c r="K21" s="58">
        <v>50.7725326538086</v>
      </c>
      <c r="L21" s="58">
        <v>874.2899780273438</v>
      </c>
    </row>
    <row r="22" spans="1:12" ht="12.75">
      <c r="A22" s="9">
        <v>6</v>
      </c>
      <c r="B22" s="54">
        <v>115</v>
      </c>
      <c r="C22" s="55" t="s">
        <v>85</v>
      </c>
      <c r="D22" s="56" t="s">
        <v>99</v>
      </c>
      <c r="E22" s="55" t="s">
        <v>77</v>
      </c>
      <c r="F22" s="55" t="s">
        <v>100</v>
      </c>
      <c r="G22" s="55" t="s">
        <v>101</v>
      </c>
      <c r="H22" s="52"/>
      <c r="I22" s="54">
        <v>8</v>
      </c>
      <c r="J22" s="57">
        <v>22.239999771118164</v>
      </c>
      <c r="K22" s="58">
        <v>45.25205039978027</v>
      </c>
      <c r="L22" s="58">
        <v>779.22998046875</v>
      </c>
    </row>
    <row r="23" spans="1:12" ht="12.75">
      <c r="A23" s="9">
        <v>7</v>
      </c>
      <c r="B23" s="54">
        <v>172</v>
      </c>
      <c r="C23" s="55" t="s">
        <v>85</v>
      </c>
      <c r="D23" s="56" t="s">
        <v>102</v>
      </c>
      <c r="E23" s="55" t="s">
        <v>70</v>
      </c>
      <c r="F23" s="55" t="s">
        <v>103</v>
      </c>
      <c r="G23" s="55" t="s">
        <v>104</v>
      </c>
      <c r="H23" s="52"/>
      <c r="I23" s="54">
        <v>8</v>
      </c>
      <c r="J23" s="57">
        <v>22.239999771118164</v>
      </c>
      <c r="K23" s="58">
        <v>44.75774803161621</v>
      </c>
      <c r="L23" s="58">
        <v>770.7100219726562</v>
      </c>
    </row>
    <row r="24" spans="1:12" ht="12.75">
      <c r="A24" s="9">
        <v>8</v>
      </c>
      <c r="B24" s="54">
        <v>61</v>
      </c>
      <c r="C24" s="55" t="s">
        <v>85</v>
      </c>
      <c r="D24" s="56" t="s">
        <v>105</v>
      </c>
      <c r="E24" s="55" t="s">
        <v>77</v>
      </c>
      <c r="F24" s="55" t="s">
        <v>106</v>
      </c>
      <c r="G24" s="55" t="s">
        <v>107</v>
      </c>
      <c r="H24" s="52"/>
      <c r="I24" s="54">
        <v>8</v>
      </c>
      <c r="J24" s="57">
        <v>22.239999771118164</v>
      </c>
      <c r="K24" s="58">
        <v>43.88150253295898</v>
      </c>
      <c r="L24" s="58">
        <v>755.6300048828125</v>
      </c>
    </row>
    <row r="25" spans="1:12" ht="12.75">
      <c r="A25" s="9">
        <v>9</v>
      </c>
      <c r="B25" s="54">
        <v>212</v>
      </c>
      <c r="C25" s="55" t="s">
        <v>85</v>
      </c>
      <c r="D25" s="56" t="s">
        <v>108</v>
      </c>
      <c r="E25" s="55" t="s">
        <v>70</v>
      </c>
      <c r="F25" s="55" t="s">
        <v>109</v>
      </c>
      <c r="G25" s="55" t="s">
        <v>110</v>
      </c>
      <c r="H25" s="52"/>
      <c r="I25" s="54">
        <v>7</v>
      </c>
      <c r="J25" s="57">
        <v>19.459999084472656</v>
      </c>
      <c r="K25" s="58">
        <v>38.30059547424317</v>
      </c>
      <c r="L25" s="58">
        <v>659.530029296875</v>
      </c>
    </row>
    <row r="26" spans="1:12" ht="12.75">
      <c r="A26" s="9">
        <v>10</v>
      </c>
      <c r="B26" s="54">
        <v>266</v>
      </c>
      <c r="C26" s="55" t="s">
        <v>85</v>
      </c>
      <c r="D26" s="56" t="s">
        <v>111</v>
      </c>
      <c r="E26" s="55" t="s">
        <v>73</v>
      </c>
      <c r="F26" s="55" t="s">
        <v>112</v>
      </c>
      <c r="G26" s="55" t="s">
        <v>113</v>
      </c>
      <c r="H26" s="52"/>
      <c r="I26" s="54">
        <v>6</v>
      </c>
      <c r="J26" s="57">
        <v>16.68000030517578</v>
      </c>
      <c r="K26" s="58">
        <v>34.34257850646973</v>
      </c>
      <c r="L26" s="58">
        <v>591.3699951171875</v>
      </c>
    </row>
    <row r="27" spans="1:12" ht="12.75">
      <c r="A27" s="9">
        <v>11</v>
      </c>
      <c r="B27" s="54">
        <v>44</v>
      </c>
      <c r="C27" s="55" t="s">
        <v>85</v>
      </c>
      <c r="D27" s="56" t="s">
        <v>114</v>
      </c>
      <c r="E27" s="55" t="s">
        <v>77</v>
      </c>
      <c r="F27" s="55" t="s">
        <v>115</v>
      </c>
      <c r="G27" s="55" t="s">
        <v>116</v>
      </c>
      <c r="H27" s="52"/>
      <c r="I27" s="54">
        <v>5</v>
      </c>
      <c r="J27" s="57">
        <v>13.899999618530273</v>
      </c>
      <c r="K27" s="58">
        <v>26.77783069610596</v>
      </c>
      <c r="L27" s="58">
        <v>461.1000061035156</v>
      </c>
    </row>
    <row r="28" spans="1:12" ht="12.75">
      <c r="A28" s="9">
        <v>12</v>
      </c>
      <c r="B28" s="54">
        <v>58</v>
      </c>
      <c r="C28" s="55" t="s">
        <v>85</v>
      </c>
      <c r="D28" s="56" t="s">
        <v>117</v>
      </c>
      <c r="E28" s="55" t="s">
        <v>77</v>
      </c>
      <c r="F28" s="55" t="s">
        <v>118</v>
      </c>
      <c r="G28" s="55" t="s">
        <v>119</v>
      </c>
      <c r="H28" s="52"/>
      <c r="I28" s="54">
        <v>5</v>
      </c>
      <c r="J28" s="57">
        <v>13.899999618530273</v>
      </c>
      <c r="K28" s="58">
        <v>25.9370023727417</v>
      </c>
      <c r="L28" s="58">
        <v>446.6300048828125</v>
      </c>
    </row>
    <row r="29" spans="1:12" ht="12.75">
      <c r="A29" s="9"/>
      <c r="B29" s="54"/>
      <c r="C29" s="55"/>
      <c r="D29" s="56"/>
      <c r="E29" s="55"/>
      <c r="F29" s="55"/>
      <c r="G29" s="55"/>
      <c r="H29" s="52"/>
      <c r="I29" s="54"/>
      <c r="J29" s="57"/>
      <c r="K29" s="58"/>
      <c r="L29" s="58"/>
    </row>
    <row r="30" spans="3:12" ht="12.75">
      <c r="C30" s="9"/>
      <c r="E30" s="9"/>
      <c r="F30" s="9"/>
      <c r="G30" s="9"/>
      <c r="H30" s="9"/>
      <c r="I30"/>
      <c r="K30"/>
      <c r="L30"/>
    </row>
    <row r="31" spans="1:12" ht="16.5">
      <c r="A31" s="47" t="s">
        <v>49</v>
      </c>
      <c r="B31" s="48" t="s">
        <v>50</v>
      </c>
      <c r="C31" s="47" t="s">
        <v>51</v>
      </c>
      <c r="D31" s="48" t="s">
        <v>52</v>
      </c>
      <c r="E31" s="47" t="s">
        <v>53</v>
      </c>
      <c r="F31" s="48" t="s">
        <v>120</v>
      </c>
      <c r="H31" s="49"/>
      <c r="I31" s="49"/>
      <c r="K31"/>
      <c r="L31"/>
    </row>
    <row r="32" spans="1:12" ht="15">
      <c r="A32" s="47" t="s">
        <v>55</v>
      </c>
      <c r="B32" s="48" t="s">
        <v>121</v>
      </c>
      <c r="C32" s="9"/>
      <c r="D32" s="50"/>
      <c r="E32" s="50" t="s">
        <v>56</v>
      </c>
      <c r="F32" s="51" t="s">
        <v>122</v>
      </c>
      <c r="G32" s="9"/>
      <c r="H32" s="9"/>
      <c r="I32" s="52"/>
      <c r="K32" s="52"/>
      <c r="L32"/>
    </row>
    <row r="33" spans="1:12" ht="15">
      <c r="A33" s="53" t="s">
        <v>58</v>
      </c>
      <c r="B33" s="53" t="s">
        <v>59</v>
      </c>
      <c r="C33" s="53" t="s">
        <v>55</v>
      </c>
      <c r="D33" s="53" t="s">
        <v>60</v>
      </c>
      <c r="E33" s="53" t="s">
        <v>2</v>
      </c>
      <c r="F33" s="53" t="s">
        <v>61</v>
      </c>
      <c r="G33" s="53" t="s">
        <v>62</v>
      </c>
      <c r="H33" s="53" t="s">
        <v>63</v>
      </c>
      <c r="I33" s="53" t="s">
        <v>64</v>
      </c>
      <c r="J33" s="53" t="s">
        <v>65</v>
      </c>
      <c r="K33" s="53" t="s">
        <v>66</v>
      </c>
      <c r="L33" s="53" t="s">
        <v>67</v>
      </c>
    </row>
    <row r="34" spans="1:12" ht="12.75">
      <c r="A34" s="9">
        <v>1</v>
      </c>
      <c r="B34" s="54">
        <v>3</v>
      </c>
      <c r="C34" s="55" t="s">
        <v>123</v>
      </c>
      <c r="D34" s="56" t="s">
        <v>124</v>
      </c>
      <c r="E34" s="55" t="s">
        <v>73</v>
      </c>
      <c r="F34" s="55" t="s">
        <v>125</v>
      </c>
      <c r="G34" s="55" t="s">
        <v>125</v>
      </c>
      <c r="H34" s="52"/>
      <c r="I34" s="54">
        <v>6</v>
      </c>
      <c r="J34" s="57">
        <v>31.836000442504883</v>
      </c>
      <c r="K34" s="58">
        <v>53.376803970336915</v>
      </c>
      <c r="L34" s="58">
        <v>1000</v>
      </c>
    </row>
    <row r="35" spans="1:12" ht="12.75">
      <c r="A35" s="9">
        <v>2</v>
      </c>
      <c r="B35" s="54">
        <v>13</v>
      </c>
      <c r="C35" s="55" t="s">
        <v>123</v>
      </c>
      <c r="D35" s="56" t="s">
        <v>126</v>
      </c>
      <c r="E35" s="55" t="s">
        <v>77</v>
      </c>
      <c r="F35" s="55" t="s">
        <v>127</v>
      </c>
      <c r="G35" s="55" t="s">
        <v>128</v>
      </c>
      <c r="H35" s="59"/>
      <c r="I35" s="54">
        <v>4</v>
      </c>
      <c r="J35" s="57">
        <v>21.827999114990234</v>
      </c>
      <c r="K35" s="58">
        <v>35.08619842529297</v>
      </c>
      <c r="L35" s="58">
        <v>657.3200073242188</v>
      </c>
    </row>
    <row r="36" spans="1:12" ht="12.75">
      <c r="A36" s="9">
        <v>3</v>
      </c>
      <c r="B36" s="54">
        <v>178</v>
      </c>
      <c r="C36" s="55" t="s">
        <v>123</v>
      </c>
      <c r="D36" s="56" t="s">
        <v>129</v>
      </c>
      <c r="E36" s="55" t="s">
        <v>70</v>
      </c>
      <c r="F36" s="55" t="s">
        <v>130</v>
      </c>
      <c r="G36" s="55" t="s">
        <v>131</v>
      </c>
      <c r="H36" s="52"/>
      <c r="I36" s="54">
        <v>4</v>
      </c>
      <c r="J36" s="57">
        <v>21.827999114990234</v>
      </c>
      <c r="K36" s="58">
        <v>34.7438232421875</v>
      </c>
      <c r="L36" s="58">
        <v>650.9099731445312</v>
      </c>
    </row>
    <row r="37" spans="1:12" ht="12.75">
      <c r="A37" s="9" t="s">
        <v>132</v>
      </c>
      <c r="B37" s="54">
        <v>16</v>
      </c>
      <c r="C37" s="55" t="s">
        <v>123</v>
      </c>
      <c r="D37" s="56" t="s">
        <v>133</v>
      </c>
      <c r="E37" s="55" t="s">
        <v>77</v>
      </c>
      <c r="F37" s="55" t="s">
        <v>134</v>
      </c>
      <c r="G37" s="55" t="s">
        <v>134</v>
      </c>
      <c r="H37" s="59" t="s">
        <v>135</v>
      </c>
      <c r="I37" s="54">
        <v>0</v>
      </c>
      <c r="J37" s="57">
        <v>0</v>
      </c>
      <c r="K37" s="58">
        <v>0</v>
      </c>
      <c r="L37" s="58">
        <v>0</v>
      </c>
    </row>
    <row r="38" spans="1:12" ht="12.75">
      <c r="A38" s="9"/>
      <c r="B38" s="54"/>
      <c r="C38" s="55"/>
      <c r="D38" s="56"/>
      <c r="E38" s="55"/>
      <c r="F38" s="55"/>
      <c r="G38" s="55"/>
      <c r="H38" s="52"/>
      <c r="I38" s="54"/>
      <c r="J38" s="57"/>
      <c r="K38" s="58"/>
      <c r="L38" s="58"/>
    </row>
    <row r="39" spans="3:12" ht="12.75">
      <c r="C39" s="9"/>
      <c r="E39" s="9"/>
      <c r="F39" s="9"/>
      <c r="G39" s="9"/>
      <c r="H39" s="9"/>
      <c r="I39"/>
      <c r="K39"/>
      <c r="L39"/>
    </row>
    <row r="40" spans="3:12" ht="12.75">
      <c r="C40" s="9"/>
      <c r="E40" s="9"/>
      <c r="F40" s="9"/>
      <c r="G40" s="9"/>
      <c r="H40" s="9"/>
      <c r="I40"/>
      <c r="K40"/>
      <c r="L40"/>
    </row>
    <row r="41" spans="1:12" ht="16.5">
      <c r="A41" s="47" t="s">
        <v>49</v>
      </c>
      <c r="B41" s="48" t="s">
        <v>50</v>
      </c>
      <c r="C41" s="47" t="s">
        <v>51</v>
      </c>
      <c r="D41" s="48" t="s">
        <v>52</v>
      </c>
      <c r="E41" s="47" t="s">
        <v>53</v>
      </c>
      <c r="F41" s="48" t="s">
        <v>120</v>
      </c>
      <c r="H41" s="49"/>
      <c r="I41" s="49"/>
      <c r="K41"/>
      <c r="L41"/>
    </row>
    <row r="42" spans="1:12" ht="15">
      <c r="A42" s="47" t="s">
        <v>55</v>
      </c>
      <c r="B42" s="48" t="s">
        <v>136</v>
      </c>
      <c r="C42" s="9"/>
      <c r="D42" s="50"/>
      <c r="E42" s="50" t="s">
        <v>56</v>
      </c>
      <c r="F42" s="51" t="s">
        <v>122</v>
      </c>
      <c r="G42" s="9"/>
      <c r="H42" s="9"/>
      <c r="I42" s="52"/>
      <c r="K42" s="52"/>
      <c r="L42"/>
    </row>
    <row r="43" spans="1:12" ht="15">
      <c r="A43" s="53" t="s">
        <v>58</v>
      </c>
      <c r="B43" s="53" t="s">
        <v>59</v>
      </c>
      <c r="C43" s="53" t="s">
        <v>55</v>
      </c>
      <c r="D43" s="53" t="s">
        <v>60</v>
      </c>
      <c r="E43" s="53" t="s">
        <v>2</v>
      </c>
      <c r="F43" s="53" t="s">
        <v>61</v>
      </c>
      <c r="G43" s="53" t="s">
        <v>62</v>
      </c>
      <c r="H43" s="53" t="s">
        <v>63</v>
      </c>
      <c r="I43" s="53" t="s">
        <v>64</v>
      </c>
      <c r="J43" s="53" t="s">
        <v>65</v>
      </c>
      <c r="K43" s="53" t="s">
        <v>66</v>
      </c>
      <c r="L43" s="53" t="s">
        <v>67</v>
      </c>
    </row>
    <row r="44" spans="1:12" ht="12.75">
      <c r="A44" s="9">
        <v>1</v>
      </c>
      <c r="B44" s="54">
        <v>20</v>
      </c>
      <c r="C44" s="55" t="s">
        <v>137</v>
      </c>
      <c r="D44" s="56" t="s">
        <v>138</v>
      </c>
      <c r="E44" s="55" t="s">
        <v>77</v>
      </c>
      <c r="F44" s="55" t="s">
        <v>139</v>
      </c>
      <c r="G44" s="55" t="s">
        <v>139</v>
      </c>
      <c r="H44" s="52"/>
      <c r="I44" s="54">
        <v>6</v>
      </c>
      <c r="J44" s="57">
        <v>31.836000442504883</v>
      </c>
      <c r="K44" s="58">
        <v>47.1945499420166</v>
      </c>
      <c r="L44" s="58">
        <v>1000</v>
      </c>
    </row>
    <row r="45" spans="1:12" ht="12.75">
      <c r="A45" s="9">
        <v>2</v>
      </c>
      <c r="B45" s="54">
        <v>200</v>
      </c>
      <c r="C45" s="55" t="s">
        <v>137</v>
      </c>
      <c r="D45" s="56" t="s">
        <v>140</v>
      </c>
      <c r="E45" s="55" t="s">
        <v>73</v>
      </c>
      <c r="F45" s="55" t="s">
        <v>141</v>
      </c>
      <c r="G45" s="55" t="s">
        <v>210</v>
      </c>
      <c r="H45" s="59" t="s">
        <v>211</v>
      </c>
      <c r="I45" s="54">
        <v>5</v>
      </c>
      <c r="J45" s="57">
        <v>26.832000732421875</v>
      </c>
      <c r="K45" s="58">
        <v>43.52115440368652</v>
      </c>
      <c r="L45" s="58">
        <v>865.3499755859375</v>
      </c>
    </row>
    <row r="46" spans="1:12" ht="12.75">
      <c r="A46" s="9">
        <v>3</v>
      </c>
      <c r="B46" s="54">
        <v>149</v>
      </c>
      <c r="C46" s="55" t="s">
        <v>137</v>
      </c>
      <c r="D46" s="56" t="s">
        <v>142</v>
      </c>
      <c r="E46" s="55" t="s">
        <v>73</v>
      </c>
      <c r="F46" s="55" t="s">
        <v>143</v>
      </c>
      <c r="G46" s="55" t="s">
        <v>144</v>
      </c>
      <c r="H46" s="52"/>
      <c r="I46" s="54">
        <v>4</v>
      </c>
      <c r="J46" s="57">
        <v>21.827999114990234</v>
      </c>
      <c r="K46" s="58">
        <v>35.760971832275395</v>
      </c>
      <c r="L46" s="58">
        <v>757.72998046875</v>
      </c>
    </row>
    <row r="47" spans="1:12" ht="12.75">
      <c r="A47" s="9">
        <v>4</v>
      </c>
      <c r="B47" s="54">
        <v>9</v>
      </c>
      <c r="C47" s="55" t="s">
        <v>137</v>
      </c>
      <c r="D47" s="56" t="s">
        <v>145</v>
      </c>
      <c r="E47" s="55" t="s">
        <v>73</v>
      </c>
      <c r="F47" s="55" t="s">
        <v>146</v>
      </c>
      <c r="G47" s="55" t="s">
        <v>147</v>
      </c>
      <c r="H47" s="59"/>
      <c r="I47" s="54">
        <v>4</v>
      </c>
      <c r="J47" s="57">
        <v>21.827999114990234</v>
      </c>
      <c r="K47" s="58">
        <v>35.25699806213379</v>
      </c>
      <c r="L47" s="58">
        <v>747.0499877929688</v>
      </c>
    </row>
    <row r="48" spans="1:12" ht="12.75">
      <c r="A48" s="9">
        <v>5</v>
      </c>
      <c r="B48" s="54">
        <v>172</v>
      </c>
      <c r="C48" s="55" t="s">
        <v>137</v>
      </c>
      <c r="D48" s="56" t="s">
        <v>148</v>
      </c>
      <c r="E48" s="55" t="s">
        <v>70</v>
      </c>
      <c r="F48" s="55" t="s">
        <v>149</v>
      </c>
      <c r="G48" s="55" t="s">
        <v>150</v>
      </c>
      <c r="H48" s="52"/>
      <c r="I48" s="54">
        <v>4</v>
      </c>
      <c r="J48" s="57">
        <v>21.827999114990234</v>
      </c>
      <c r="K48" s="58">
        <v>33.88315773010254</v>
      </c>
      <c r="L48" s="58">
        <v>717.9400024414062</v>
      </c>
    </row>
    <row r="49" spans="1:12" ht="12.75">
      <c r="A49" s="9">
        <v>6</v>
      </c>
      <c r="B49" s="54">
        <v>36</v>
      </c>
      <c r="C49" s="55" t="s">
        <v>137</v>
      </c>
      <c r="D49" s="56" t="s">
        <v>151</v>
      </c>
      <c r="E49" s="55" t="s">
        <v>73</v>
      </c>
      <c r="F49" s="55" t="s">
        <v>152</v>
      </c>
      <c r="G49" s="55" t="s">
        <v>153</v>
      </c>
      <c r="H49" s="52"/>
      <c r="I49" s="54">
        <v>4</v>
      </c>
      <c r="J49" s="57">
        <v>21.827999114990234</v>
      </c>
      <c r="K49" s="58">
        <v>33.42939491271973</v>
      </c>
      <c r="L49" s="58">
        <v>708.3300170898438</v>
      </c>
    </row>
    <row r="50" spans="1:12" ht="12.75">
      <c r="A50" s="9">
        <v>7</v>
      </c>
      <c r="B50" s="54">
        <v>69</v>
      </c>
      <c r="C50" s="55" t="s">
        <v>137</v>
      </c>
      <c r="D50" s="56" t="s">
        <v>154</v>
      </c>
      <c r="E50" s="55" t="s">
        <v>70</v>
      </c>
      <c r="F50" s="55" t="s">
        <v>155</v>
      </c>
      <c r="G50" s="55" t="s">
        <v>156</v>
      </c>
      <c r="H50" s="52"/>
      <c r="I50" s="54">
        <v>4</v>
      </c>
      <c r="J50" s="57">
        <v>21.827999114990234</v>
      </c>
      <c r="K50" s="58">
        <v>29.341341018676758</v>
      </c>
      <c r="L50" s="58">
        <v>621.7100219726562</v>
      </c>
    </row>
    <row r="51" spans="1:12" ht="12.75">
      <c r="A51" s="9" t="s">
        <v>132</v>
      </c>
      <c r="B51" s="54">
        <v>170</v>
      </c>
      <c r="C51" s="55" t="s">
        <v>137</v>
      </c>
      <c r="D51" s="56" t="s">
        <v>157</v>
      </c>
      <c r="E51" s="55" t="s">
        <v>70</v>
      </c>
      <c r="F51" s="55" t="s">
        <v>134</v>
      </c>
      <c r="G51" s="55" t="s">
        <v>134</v>
      </c>
      <c r="H51" s="52" t="s">
        <v>135</v>
      </c>
      <c r="I51" s="54">
        <v>0</v>
      </c>
      <c r="J51" s="57">
        <v>0</v>
      </c>
      <c r="K51" s="58">
        <v>0</v>
      </c>
      <c r="L51" s="58">
        <v>0</v>
      </c>
    </row>
    <row r="52" spans="1:12" ht="12.75">
      <c r="A52" s="9" t="s">
        <v>132</v>
      </c>
      <c r="B52" s="54">
        <v>834</v>
      </c>
      <c r="C52" s="55" t="s">
        <v>137</v>
      </c>
      <c r="D52" s="56" t="s">
        <v>158</v>
      </c>
      <c r="E52" s="55" t="s">
        <v>77</v>
      </c>
      <c r="F52" s="55" t="s">
        <v>134</v>
      </c>
      <c r="G52" s="55" t="s">
        <v>134</v>
      </c>
      <c r="H52" s="52" t="s">
        <v>135</v>
      </c>
      <c r="I52" s="54">
        <v>0</v>
      </c>
      <c r="J52" s="57">
        <v>0</v>
      </c>
      <c r="K52" s="58">
        <v>0</v>
      </c>
      <c r="L52" s="58">
        <v>0</v>
      </c>
    </row>
    <row r="53" spans="1:12" ht="12.75">
      <c r="A53" s="9"/>
      <c r="B53" s="54"/>
      <c r="C53" s="55"/>
      <c r="D53" s="56"/>
      <c r="E53" s="55"/>
      <c r="F53" s="55"/>
      <c r="G53" s="55"/>
      <c r="H53" s="52"/>
      <c r="I53" s="54"/>
      <c r="J53" s="57"/>
      <c r="K53" s="58"/>
      <c r="L53" s="58"/>
    </row>
    <row r="54" spans="1:12" ht="12.75">
      <c r="A54" s="9"/>
      <c r="B54" s="54"/>
      <c r="C54" s="55"/>
      <c r="D54" s="56"/>
      <c r="E54" s="55"/>
      <c r="F54" s="55"/>
      <c r="G54" s="55"/>
      <c r="H54" s="52"/>
      <c r="I54" s="54"/>
      <c r="J54" s="57"/>
      <c r="K54" s="58"/>
      <c r="L54" s="58"/>
    </row>
    <row r="55" spans="1:12" ht="16.5">
      <c r="A55" s="47" t="s">
        <v>49</v>
      </c>
      <c r="B55" s="48" t="s">
        <v>159</v>
      </c>
      <c r="C55" s="47" t="s">
        <v>51</v>
      </c>
      <c r="D55" s="48" t="s">
        <v>52</v>
      </c>
      <c r="E55" s="47" t="s">
        <v>53</v>
      </c>
      <c r="F55" s="48" t="s">
        <v>160</v>
      </c>
      <c r="H55" s="49"/>
      <c r="I55" s="49"/>
      <c r="K55"/>
      <c r="L55"/>
    </row>
    <row r="56" spans="1:12" ht="15">
      <c r="A56" s="47" t="s">
        <v>55</v>
      </c>
      <c r="B56" s="48" t="s">
        <v>161</v>
      </c>
      <c r="C56" s="9"/>
      <c r="D56" s="50"/>
      <c r="E56" s="50" t="s">
        <v>56</v>
      </c>
      <c r="F56" s="51" t="s">
        <v>162</v>
      </c>
      <c r="G56" s="9"/>
      <c r="H56" s="9"/>
      <c r="I56" s="52"/>
      <c r="K56" s="52"/>
      <c r="L56"/>
    </row>
    <row r="57" spans="1:12" ht="15">
      <c r="A57" s="53" t="s">
        <v>58</v>
      </c>
      <c r="B57" s="53" t="s">
        <v>59</v>
      </c>
      <c r="C57" s="53" t="s">
        <v>55</v>
      </c>
      <c r="D57" s="53" t="s">
        <v>60</v>
      </c>
      <c r="E57" s="53" t="s">
        <v>2</v>
      </c>
      <c r="F57" s="53" t="s">
        <v>61</v>
      </c>
      <c r="G57" s="53" t="s">
        <v>62</v>
      </c>
      <c r="H57" s="53" t="s">
        <v>63</v>
      </c>
      <c r="I57" s="53" t="s">
        <v>64</v>
      </c>
      <c r="J57" s="53" t="s">
        <v>65</v>
      </c>
      <c r="K57" s="53" t="s">
        <v>66</v>
      </c>
      <c r="L57" s="53" t="s">
        <v>67</v>
      </c>
    </row>
    <row r="58" spans="1:12" ht="12.75">
      <c r="A58" s="9"/>
      <c r="B58" s="54">
        <v>222</v>
      </c>
      <c r="C58" s="55" t="s">
        <v>163</v>
      </c>
      <c r="D58" s="56" t="s">
        <v>164</v>
      </c>
      <c r="E58" s="55" t="s">
        <v>165</v>
      </c>
      <c r="F58" s="55" t="s">
        <v>166</v>
      </c>
      <c r="G58" s="55" t="s">
        <v>166</v>
      </c>
      <c r="H58" s="52" t="s">
        <v>167</v>
      </c>
      <c r="I58" s="54">
        <v>6</v>
      </c>
      <c r="J58" s="57">
        <v>31.836000442504883</v>
      </c>
      <c r="K58" s="58">
        <v>57.044393920898436</v>
      </c>
      <c r="L58" s="58">
        <v>0</v>
      </c>
    </row>
    <row r="59" spans="1:12" ht="12.75">
      <c r="A59" s="9">
        <v>1</v>
      </c>
      <c r="B59" s="54">
        <v>18</v>
      </c>
      <c r="C59" s="55" t="s">
        <v>163</v>
      </c>
      <c r="D59" s="56" t="s">
        <v>168</v>
      </c>
      <c r="E59" s="55" t="s">
        <v>169</v>
      </c>
      <c r="F59" s="55" t="s">
        <v>170</v>
      </c>
      <c r="G59" s="55" t="s">
        <v>170</v>
      </c>
      <c r="H59" s="59"/>
      <c r="I59" s="54">
        <v>6</v>
      </c>
      <c r="J59" s="57">
        <v>31.836000442504883</v>
      </c>
      <c r="K59" s="58">
        <v>53.53162536621094</v>
      </c>
      <c r="L59" s="58">
        <v>1000</v>
      </c>
    </row>
    <row r="60" spans="1:12" ht="12.75">
      <c r="A60" s="9">
        <v>2</v>
      </c>
      <c r="B60" s="54">
        <v>224</v>
      </c>
      <c r="C60" s="55" t="s">
        <v>163</v>
      </c>
      <c r="D60" s="56" t="s">
        <v>171</v>
      </c>
      <c r="E60" s="55" t="s">
        <v>73</v>
      </c>
      <c r="F60" s="55" t="s">
        <v>172</v>
      </c>
      <c r="G60" s="55" t="s">
        <v>173</v>
      </c>
      <c r="H60" s="52"/>
      <c r="I60" s="54">
        <v>5</v>
      </c>
      <c r="J60" s="57">
        <v>26.832000732421875</v>
      </c>
      <c r="K60" s="58">
        <v>46.908637619018556</v>
      </c>
      <c r="L60" s="58">
        <v>876.27001953125</v>
      </c>
    </row>
    <row r="61" spans="1:12" ht="12.75">
      <c r="A61" s="9">
        <v>3</v>
      </c>
      <c r="B61" s="54">
        <v>60</v>
      </c>
      <c r="C61" s="55" t="s">
        <v>163</v>
      </c>
      <c r="D61" s="56" t="s">
        <v>174</v>
      </c>
      <c r="E61" s="55" t="s">
        <v>77</v>
      </c>
      <c r="F61" s="55" t="s">
        <v>175</v>
      </c>
      <c r="G61" s="55" t="s">
        <v>176</v>
      </c>
      <c r="H61" s="59"/>
      <c r="I61" s="54">
        <v>5</v>
      </c>
      <c r="J61" s="57">
        <v>26.832000732421875</v>
      </c>
      <c r="K61" s="58">
        <v>45.61455459594727</v>
      </c>
      <c r="L61" s="58">
        <v>852.0999755859375</v>
      </c>
    </row>
    <row r="62" spans="1:12" ht="12.75">
      <c r="A62" s="9">
        <v>4</v>
      </c>
      <c r="B62" s="54">
        <v>11</v>
      </c>
      <c r="C62" s="55" t="s">
        <v>163</v>
      </c>
      <c r="D62" s="56" t="s">
        <v>177</v>
      </c>
      <c r="E62" s="55" t="s">
        <v>77</v>
      </c>
      <c r="F62" s="55" t="s">
        <v>178</v>
      </c>
      <c r="G62" s="55" t="s">
        <v>179</v>
      </c>
      <c r="H62" s="52"/>
      <c r="I62" s="54">
        <v>5</v>
      </c>
      <c r="J62" s="57">
        <v>26.832000732421875</v>
      </c>
      <c r="K62" s="58">
        <v>43.828816223144536</v>
      </c>
      <c r="L62" s="58">
        <v>818.739990234375</v>
      </c>
    </row>
    <row r="63" spans="1:12" ht="12.75">
      <c r="A63" s="9">
        <v>5</v>
      </c>
      <c r="B63" s="54">
        <v>32</v>
      </c>
      <c r="C63" s="55" t="s">
        <v>163</v>
      </c>
      <c r="D63" s="56" t="s">
        <v>180</v>
      </c>
      <c r="E63" s="55" t="s">
        <v>77</v>
      </c>
      <c r="F63" s="55" t="s">
        <v>181</v>
      </c>
      <c r="G63" s="55" t="s">
        <v>182</v>
      </c>
      <c r="H63" s="52"/>
      <c r="I63" s="54">
        <v>5</v>
      </c>
      <c r="J63" s="57">
        <v>26.832000732421875</v>
      </c>
      <c r="K63" s="58">
        <v>41.706872177124026</v>
      </c>
      <c r="L63" s="58">
        <v>779.0999755859375</v>
      </c>
    </row>
    <row r="64" spans="1:12" ht="12.75">
      <c r="A64" s="9">
        <v>6</v>
      </c>
      <c r="B64" s="54">
        <v>111</v>
      </c>
      <c r="C64" s="55" t="s">
        <v>163</v>
      </c>
      <c r="D64" s="56" t="s">
        <v>183</v>
      </c>
      <c r="E64" s="55" t="s">
        <v>73</v>
      </c>
      <c r="F64" s="55" t="s">
        <v>184</v>
      </c>
      <c r="G64" s="55" t="s">
        <v>185</v>
      </c>
      <c r="H64" s="52"/>
      <c r="I64" s="54">
        <v>5</v>
      </c>
      <c r="J64" s="57">
        <v>26.832000732421875</v>
      </c>
      <c r="K64" s="58">
        <v>39.66720886230469</v>
      </c>
      <c r="L64" s="58">
        <v>741</v>
      </c>
    </row>
    <row r="65" spans="1:12" ht="12.75">
      <c r="A65" s="9">
        <v>7</v>
      </c>
      <c r="B65" s="54">
        <v>266</v>
      </c>
      <c r="C65" s="55" t="s">
        <v>163</v>
      </c>
      <c r="D65" s="56" t="s">
        <v>186</v>
      </c>
      <c r="E65" s="55" t="s">
        <v>73</v>
      </c>
      <c r="F65" s="55" t="s">
        <v>187</v>
      </c>
      <c r="G65" s="55" t="s">
        <v>188</v>
      </c>
      <c r="H65" s="52"/>
      <c r="I65" s="54">
        <v>5</v>
      </c>
      <c r="J65" s="57">
        <v>26.832000732421875</v>
      </c>
      <c r="K65" s="58">
        <v>39.33526039123535</v>
      </c>
      <c r="L65" s="58">
        <v>734.7999877929688</v>
      </c>
    </row>
    <row r="66" spans="1:12" ht="12.75">
      <c r="A66" s="9">
        <v>8</v>
      </c>
      <c r="B66" s="54">
        <v>92</v>
      </c>
      <c r="C66" s="55" t="s">
        <v>163</v>
      </c>
      <c r="D66" s="56" t="s">
        <v>189</v>
      </c>
      <c r="E66" s="55" t="s">
        <v>77</v>
      </c>
      <c r="F66" s="55" t="s">
        <v>190</v>
      </c>
      <c r="G66" s="55" t="s">
        <v>191</v>
      </c>
      <c r="H66" s="52"/>
      <c r="I66" s="54">
        <v>4</v>
      </c>
      <c r="J66" s="57">
        <v>21.827999114990234</v>
      </c>
      <c r="K66" s="58">
        <v>38.82719078063965</v>
      </c>
      <c r="L66" s="58">
        <v>725.3099975585938</v>
      </c>
    </row>
    <row r="67" spans="1:12" ht="12.75">
      <c r="A67" s="9">
        <v>9</v>
      </c>
      <c r="B67" s="54">
        <v>163</v>
      </c>
      <c r="C67" s="55" t="s">
        <v>163</v>
      </c>
      <c r="D67" s="56" t="s">
        <v>192</v>
      </c>
      <c r="E67" s="55" t="s">
        <v>77</v>
      </c>
      <c r="F67" s="55" t="s">
        <v>193</v>
      </c>
      <c r="G67" s="55" t="s">
        <v>194</v>
      </c>
      <c r="H67" s="52"/>
      <c r="I67" s="54">
        <v>4</v>
      </c>
      <c r="J67" s="57">
        <v>21.827999114990234</v>
      </c>
      <c r="K67" s="58">
        <v>38.28447303771973</v>
      </c>
      <c r="L67" s="58">
        <v>715.1699829101562</v>
      </c>
    </row>
    <row r="68" spans="1:12" ht="12.75">
      <c r="A68" s="9">
        <v>10</v>
      </c>
      <c r="B68" s="54">
        <v>10</v>
      </c>
      <c r="C68" s="55" t="s">
        <v>163</v>
      </c>
      <c r="D68" s="56" t="s">
        <v>195</v>
      </c>
      <c r="E68" s="55" t="s">
        <v>77</v>
      </c>
      <c r="F68" s="55" t="s">
        <v>196</v>
      </c>
      <c r="G68" s="55" t="s">
        <v>197</v>
      </c>
      <c r="H68" s="52"/>
      <c r="I68" s="54">
        <v>4</v>
      </c>
      <c r="J68" s="57">
        <v>21.827999114990234</v>
      </c>
      <c r="K68" s="58">
        <v>38.093685150146484</v>
      </c>
      <c r="L68" s="58">
        <v>711.6099853515625</v>
      </c>
    </row>
    <row r="69" spans="1:12" ht="12.75">
      <c r="A69" s="9">
        <v>11</v>
      </c>
      <c r="B69" s="54">
        <v>48</v>
      </c>
      <c r="C69" s="55" t="s">
        <v>163</v>
      </c>
      <c r="D69" s="56" t="s">
        <v>198</v>
      </c>
      <c r="E69" s="55" t="s">
        <v>199</v>
      </c>
      <c r="F69" s="55" t="s">
        <v>200</v>
      </c>
      <c r="G69" s="55" t="s">
        <v>201</v>
      </c>
      <c r="H69" s="52"/>
      <c r="I69" s="54">
        <v>4</v>
      </c>
      <c r="J69" s="57">
        <v>21.827999114990234</v>
      </c>
      <c r="K69" s="58">
        <v>36.24675979614258</v>
      </c>
      <c r="L69" s="58">
        <v>677.0999755859375</v>
      </c>
    </row>
    <row r="70" spans="1:12" ht="12.75">
      <c r="A70" s="9">
        <v>12</v>
      </c>
      <c r="B70" s="54">
        <v>114</v>
      </c>
      <c r="C70" s="55" t="s">
        <v>163</v>
      </c>
      <c r="D70" s="56" t="s">
        <v>202</v>
      </c>
      <c r="E70" s="55" t="s">
        <v>77</v>
      </c>
      <c r="F70" s="55" t="s">
        <v>203</v>
      </c>
      <c r="G70" s="55" t="s">
        <v>204</v>
      </c>
      <c r="H70" s="52"/>
      <c r="I70" s="54">
        <v>4</v>
      </c>
      <c r="J70" s="57">
        <v>21.827999114990234</v>
      </c>
      <c r="K70" s="58">
        <v>33.40111541748047</v>
      </c>
      <c r="L70" s="58">
        <v>623.9500122070312</v>
      </c>
    </row>
    <row r="71" spans="1:12" ht="12.75">
      <c r="A71" s="9"/>
      <c r="B71" s="54">
        <v>115</v>
      </c>
      <c r="C71" s="55" t="s">
        <v>163</v>
      </c>
      <c r="D71" s="56" t="s">
        <v>205</v>
      </c>
      <c r="E71" s="55" t="s">
        <v>199</v>
      </c>
      <c r="F71" s="55" t="s">
        <v>206</v>
      </c>
      <c r="G71" s="55" t="s">
        <v>134</v>
      </c>
      <c r="H71" s="52" t="s">
        <v>207</v>
      </c>
      <c r="I71" s="54">
        <v>1</v>
      </c>
      <c r="J71" s="57">
        <v>0</v>
      </c>
      <c r="K71" s="58">
        <v>0</v>
      </c>
      <c r="L71" s="58">
        <v>0</v>
      </c>
    </row>
    <row r="72" spans="2:12" ht="12.75">
      <c r="B72" s="54">
        <v>555</v>
      </c>
      <c r="C72" s="55" t="s">
        <v>163</v>
      </c>
      <c r="D72" s="56" t="s">
        <v>208</v>
      </c>
      <c r="E72" s="55" t="s">
        <v>73</v>
      </c>
      <c r="F72" s="55" t="s">
        <v>134</v>
      </c>
      <c r="G72" s="55" t="s">
        <v>134</v>
      </c>
      <c r="H72" s="52" t="s">
        <v>135</v>
      </c>
      <c r="I72" s="54">
        <v>0</v>
      </c>
      <c r="J72" s="57">
        <v>0</v>
      </c>
      <c r="K72" s="58">
        <v>0</v>
      </c>
      <c r="L72" s="58">
        <v>0</v>
      </c>
    </row>
    <row r="73" spans="2:12" ht="12.75">
      <c r="B73" s="54">
        <v>72</v>
      </c>
      <c r="C73" s="55" t="s">
        <v>163</v>
      </c>
      <c r="D73" s="56" t="s">
        <v>209</v>
      </c>
      <c r="E73" s="55" t="s">
        <v>77</v>
      </c>
      <c r="F73" s="55" t="s">
        <v>134</v>
      </c>
      <c r="G73" s="55" t="s">
        <v>134</v>
      </c>
      <c r="H73" s="52" t="s">
        <v>135</v>
      </c>
      <c r="I73" s="54">
        <v>0</v>
      </c>
      <c r="J73" s="57">
        <v>0</v>
      </c>
      <c r="K73" s="58">
        <v>0</v>
      </c>
      <c r="L73" s="58">
        <v>0</v>
      </c>
    </row>
    <row r="74" spans="2:12" ht="12.75">
      <c r="B74" s="54"/>
      <c r="C74" s="55"/>
      <c r="D74" s="56"/>
      <c r="E74" s="55"/>
      <c r="F74" s="55"/>
      <c r="G74" s="55"/>
      <c r="H74" s="52"/>
      <c r="I74" s="54"/>
      <c r="J74" s="57"/>
      <c r="K74" s="58"/>
      <c r="L74" s="58"/>
    </row>
    <row r="75" spans="1:12" ht="19.5">
      <c r="A75" s="67"/>
      <c r="B75" s="67"/>
      <c r="C75" s="67"/>
      <c r="D75" s="67"/>
      <c r="E75" s="67"/>
      <c r="F75" s="67"/>
      <c r="G75" s="9"/>
      <c r="H75" s="9"/>
      <c r="I75"/>
      <c r="K75"/>
      <c r="L75"/>
    </row>
    <row r="76" spans="1:12" ht="16.5">
      <c r="A76" s="47" t="s">
        <v>49</v>
      </c>
      <c r="B76" s="48" t="s">
        <v>50</v>
      </c>
      <c r="C76" s="47" t="s">
        <v>51</v>
      </c>
      <c r="D76" s="48" t="s">
        <v>52</v>
      </c>
      <c r="E76" s="47" t="s">
        <v>53</v>
      </c>
      <c r="F76" s="48" t="s">
        <v>212</v>
      </c>
      <c r="H76" s="49"/>
      <c r="I76" s="49"/>
      <c r="K76"/>
      <c r="L76"/>
    </row>
    <row r="77" spans="1:12" ht="15">
      <c r="A77" s="47" t="s">
        <v>55</v>
      </c>
      <c r="B77" s="48" t="s">
        <v>401</v>
      </c>
      <c r="C77" s="9"/>
      <c r="D77" s="50" t="s">
        <v>608</v>
      </c>
      <c r="E77" s="50" t="s">
        <v>56</v>
      </c>
      <c r="F77" s="51" t="s">
        <v>609</v>
      </c>
      <c r="G77" s="9"/>
      <c r="H77" s="9"/>
      <c r="I77" s="52"/>
      <c r="K77" s="52"/>
      <c r="L77"/>
    </row>
    <row r="78" spans="1:12" ht="15">
      <c r="A78" s="53" t="s">
        <v>58</v>
      </c>
      <c r="B78" s="53" t="s">
        <v>610</v>
      </c>
      <c r="C78" s="53" t="s">
        <v>55</v>
      </c>
      <c r="D78" s="53" t="s">
        <v>60</v>
      </c>
      <c r="E78" s="53" t="s">
        <v>2</v>
      </c>
      <c r="F78" s="53" t="s">
        <v>61</v>
      </c>
      <c r="G78" s="53" t="s">
        <v>62</v>
      </c>
      <c r="H78" s="53" t="s">
        <v>63</v>
      </c>
      <c r="I78" s="53" t="s">
        <v>64</v>
      </c>
      <c r="J78" s="53" t="s">
        <v>65</v>
      </c>
      <c r="K78" s="53" t="s">
        <v>66</v>
      </c>
      <c r="L78" s="53" t="s">
        <v>67</v>
      </c>
    </row>
    <row r="79" spans="1:12" ht="12.75">
      <c r="A79" s="9">
        <v>1</v>
      </c>
      <c r="B79" s="54">
        <v>72</v>
      </c>
      <c r="C79" s="55" t="s">
        <v>403</v>
      </c>
      <c r="D79" s="56" t="s">
        <v>404</v>
      </c>
      <c r="E79" s="55" t="s">
        <v>77</v>
      </c>
      <c r="F79" s="55" t="s">
        <v>611</v>
      </c>
      <c r="G79" s="55" t="s">
        <v>611</v>
      </c>
      <c r="H79" s="52"/>
      <c r="I79" s="54">
        <v>7</v>
      </c>
      <c r="J79" s="57">
        <v>36.84000015258789</v>
      </c>
      <c r="K79" s="58">
        <v>63.04321060180664</v>
      </c>
      <c r="L79" s="58">
        <v>1000</v>
      </c>
    </row>
    <row r="80" spans="1:12" ht="12.75">
      <c r="A80" s="9">
        <v>2</v>
      </c>
      <c r="B80" s="54">
        <v>112</v>
      </c>
      <c r="C80" s="55" t="s">
        <v>403</v>
      </c>
      <c r="D80" s="56" t="s">
        <v>408</v>
      </c>
      <c r="E80" s="55" t="s">
        <v>73</v>
      </c>
      <c r="F80" s="55" t="s">
        <v>612</v>
      </c>
      <c r="G80" s="55" t="s">
        <v>612</v>
      </c>
      <c r="H80" s="59"/>
      <c r="I80" s="54">
        <v>7</v>
      </c>
      <c r="J80" s="57">
        <v>36.84000015258789</v>
      </c>
      <c r="K80" s="58">
        <v>60.23736419677734</v>
      </c>
      <c r="L80" s="58">
        <v>955.489990234375</v>
      </c>
    </row>
    <row r="81" spans="1:12" ht="12.75">
      <c r="A81" s="92">
        <v>3</v>
      </c>
      <c r="B81" s="54">
        <v>76</v>
      </c>
      <c r="C81" s="55" t="s">
        <v>403</v>
      </c>
      <c r="D81" s="56" t="s">
        <v>406</v>
      </c>
      <c r="E81" s="55" t="s">
        <v>73</v>
      </c>
      <c r="F81" s="55" t="s">
        <v>613</v>
      </c>
      <c r="G81" s="55" t="s">
        <v>614</v>
      </c>
      <c r="H81" s="52" t="s">
        <v>615</v>
      </c>
      <c r="I81" s="54">
        <v>7</v>
      </c>
      <c r="J81" s="57">
        <v>36.84000015258789</v>
      </c>
      <c r="K81" s="58">
        <v>62.09395751953125</v>
      </c>
      <c r="L81" s="58">
        <v>929.97998046875</v>
      </c>
    </row>
    <row r="82" spans="1:12" ht="12.75">
      <c r="A82" s="9">
        <v>4</v>
      </c>
      <c r="B82" s="54">
        <v>717</v>
      </c>
      <c r="C82" s="55" t="s">
        <v>403</v>
      </c>
      <c r="D82" s="56" t="s">
        <v>413</v>
      </c>
      <c r="E82" s="55" t="s">
        <v>73</v>
      </c>
      <c r="F82" s="55" t="s">
        <v>616</v>
      </c>
      <c r="G82" s="55" t="s">
        <v>617</v>
      </c>
      <c r="H82" s="52"/>
      <c r="I82" s="54">
        <v>4</v>
      </c>
      <c r="J82" s="57">
        <v>21.827999114990234</v>
      </c>
      <c r="K82" s="58">
        <v>32.505791473388676</v>
      </c>
      <c r="L82" s="58">
        <v>515.6099853515625</v>
      </c>
    </row>
    <row r="83" spans="1:12" ht="12.75">
      <c r="A83" s="9" t="s">
        <v>132</v>
      </c>
      <c r="B83" s="54">
        <v>54</v>
      </c>
      <c r="C83" s="55" t="s">
        <v>403</v>
      </c>
      <c r="D83" s="56" t="s">
        <v>416</v>
      </c>
      <c r="E83" s="55" t="s">
        <v>70</v>
      </c>
      <c r="F83" s="55" t="s">
        <v>618</v>
      </c>
      <c r="G83" s="55" t="s">
        <v>134</v>
      </c>
      <c r="H83" s="52" t="s">
        <v>207</v>
      </c>
      <c r="I83" s="54">
        <v>1</v>
      </c>
      <c r="J83" s="57">
        <v>0</v>
      </c>
      <c r="K83" s="58">
        <v>0</v>
      </c>
      <c r="L83" s="58">
        <v>0</v>
      </c>
    </row>
    <row r="84" spans="1:12" ht="12.75">
      <c r="A84" s="9" t="s">
        <v>132</v>
      </c>
      <c r="B84" s="54">
        <v>834</v>
      </c>
      <c r="C84" s="55" t="s">
        <v>403</v>
      </c>
      <c r="D84" s="56" t="s">
        <v>410</v>
      </c>
      <c r="E84" s="55" t="s">
        <v>77</v>
      </c>
      <c r="F84" s="55" t="s">
        <v>134</v>
      </c>
      <c r="G84" s="55" t="s">
        <v>134</v>
      </c>
      <c r="H84" s="52" t="s">
        <v>135</v>
      </c>
      <c r="I84" s="54">
        <v>0</v>
      </c>
      <c r="J84" s="57">
        <v>0</v>
      </c>
      <c r="K84" s="58">
        <v>0</v>
      </c>
      <c r="L84" s="58">
        <v>0</v>
      </c>
    </row>
    <row r="85" spans="1:12" ht="12.75">
      <c r="A85" s="52"/>
      <c r="B85" s="65"/>
      <c r="C85" s="55"/>
      <c r="D85" s="56"/>
      <c r="E85" s="55"/>
      <c r="F85" s="55"/>
      <c r="G85" s="55"/>
      <c r="H85" s="52"/>
      <c r="I85" s="54"/>
      <c r="J85" s="57"/>
      <c r="K85" s="58"/>
      <c r="L85" s="58"/>
    </row>
    <row r="86" spans="2:12" ht="12.75">
      <c r="B86" s="54"/>
      <c r="C86" s="55"/>
      <c r="D86" s="56"/>
      <c r="E86" s="55"/>
      <c r="F86" s="55"/>
      <c r="G86" s="55"/>
      <c r="H86" s="52"/>
      <c r="I86" s="54"/>
      <c r="J86" s="57"/>
      <c r="K86" s="58"/>
      <c r="L86" s="58"/>
    </row>
    <row r="87" spans="1:12" ht="16.5">
      <c r="A87" s="47" t="s">
        <v>49</v>
      </c>
      <c r="B87" s="48" t="s">
        <v>50</v>
      </c>
      <c r="C87" s="47" t="s">
        <v>51</v>
      </c>
      <c r="D87" s="48" t="s">
        <v>52</v>
      </c>
      <c r="E87" s="47" t="s">
        <v>53</v>
      </c>
      <c r="F87" s="48" t="s">
        <v>212</v>
      </c>
      <c r="H87" s="49"/>
      <c r="I87" s="49"/>
      <c r="K87"/>
      <c r="L87"/>
    </row>
    <row r="88" spans="1:12" ht="15">
      <c r="A88" s="47" t="s">
        <v>55</v>
      </c>
      <c r="B88" s="48" t="s">
        <v>213</v>
      </c>
      <c r="C88" s="9"/>
      <c r="D88" s="50"/>
      <c r="E88" s="50" t="s">
        <v>56</v>
      </c>
      <c r="F88" s="51"/>
      <c r="G88" s="66">
        <v>39639</v>
      </c>
      <c r="H88" s="9"/>
      <c r="I88" s="52"/>
      <c r="K88" s="52"/>
      <c r="L88"/>
    </row>
    <row r="89" spans="1:12" ht="15">
      <c r="A89" s="53" t="s">
        <v>58</v>
      </c>
      <c r="B89" s="53" t="s">
        <v>59</v>
      </c>
      <c r="C89" s="53" t="s">
        <v>55</v>
      </c>
      <c r="D89" s="53" t="s">
        <v>60</v>
      </c>
      <c r="E89" s="53" t="s">
        <v>2</v>
      </c>
      <c r="F89" s="53" t="s">
        <v>61</v>
      </c>
      <c r="G89" s="53" t="s">
        <v>62</v>
      </c>
      <c r="H89" s="53" t="s">
        <v>63</v>
      </c>
      <c r="I89" s="53" t="s">
        <v>64</v>
      </c>
      <c r="J89" s="53" t="s">
        <v>65</v>
      </c>
      <c r="K89" s="53" t="s">
        <v>66</v>
      </c>
      <c r="L89" s="53" t="s">
        <v>67</v>
      </c>
    </row>
    <row r="90" spans="1:12" ht="12.75">
      <c r="A90" s="9">
        <v>1</v>
      </c>
      <c r="B90" s="54">
        <v>6</v>
      </c>
      <c r="C90" s="55" t="s">
        <v>214</v>
      </c>
      <c r="D90" s="56" t="s">
        <v>215</v>
      </c>
      <c r="E90" s="55" t="s">
        <v>73</v>
      </c>
      <c r="F90" s="55" t="s">
        <v>216</v>
      </c>
      <c r="G90" s="55" t="s">
        <v>216</v>
      </c>
      <c r="H90" s="52"/>
      <c r="I90" s="54">
        <v>7</v>
      </c>
      <c r="J90" s="57">
        <v>36.84000015258789</v>
      </c>
      <c r="K90" s="58">
        <v>62.44420852661133</v>
      </c>
      <c r="L90" s="58">
        <v>1000</v>
      </c>
    </row>
    <row r="91" spans="1:12" ht="12.75">
      <c r="A91" s="9">
        <v>2</v>
      </c>
      <c r="B91" s="54">
        <v>44</v>
      </c>
      <c r="C91" s="55" t="s">
        <v>214</v>
      </c>
      <c r="D91" s="56" t="s">
        <v>217</v>
      </c>
      <c r="E91" s="55" t="s">
        <v>77</v>
      </c>
      <c r="F91" s="55" t="s">
        <v>218</v>
      </c>
      <c r="G91" s="55" t="s">
        <v>218</v>
      </c>
      <c r="H91" s="59"/>
      <c r="I91" s="54">
        <v>7</v>
      </c>
      <c r="J91" s="57">
        <v>36.84000015258789</v>
      </c>
      <c r="K91" s="58">
        <v>60.95693435668945</v>
      </c>
      <c r="L91" s="58">
        <v>976.1799926757812</v>
      </c>
    </row>
    <row r="92" spans="1:12" ht="12.75">
      <c r="A92" s="9">
        <v>3</v>
      </c>
      <c r="B92" s="54">
        <v>924</v>
      </c>
      <c r="C92" s="55" t="s">
        <v>214</v>
      </c>
      <c r="D92" s="56" t="s">
        <v>219</v>
      </c>
      <c r="E92" s="55" t="s">
        <v>73</v>
      </c>
      <c r="F92" s="55" t="s">
        <v>220</v>
      </c>
      <c r="G92" s="55" t="s">
        <v>220</v>
      </c>
      <c r="H92" s="52"/>
      <c r="I92" s="54">
        <v>7</v>
      </c>
      <c r="J92" s="57">
        <v>36.84000015258789</v>
      </c>
      <c r="K92" s="58">
        <v>58.249916839599614</v>
      </c>
      <c r="L92" s="58">
        <v>932.8300170898438</v>
      </c>
    </row>
    <row r="93" spans="1:12" ht="12.75">
      <c r="A93" s="9">
        <v>4</v>
      </c>
      <c r="B93" s="54">
        <v>47</v>
      </c>
      <c r="C93" s="55" t="s">
        <v>214</v>
      </c>
      <c r="D93" s="56" t="s">
        <v>221</v>
      </c>
      <c r="E93" s="55" t="s">
        <v>73</v>
      </c>
      <c r="F93" s="55" t="s">
        <v>222</v>
      </c>
      <c r="G93" s="55" t="s">
        <v>222</v>
      </c>
      <c r="H93" s="59"/>
      <c r="I93" s="54">
        <v>7</v>
      </c>
      <c r="J93" s="57">
        <v>36.84000015258789</v>
      </c>
      <c r="K93" s="58">
        <v>56.59589767456055</v>
      </c>
      <c r="L93" s="58">
        <v>906.3400268554688</v>
      </c>
    </row>
    <row r="94" spans="1:12" ht="12.75">
      <c r="A94" s="9">
        <v>5</v>
      </c>
      <c r="B94" s="54">
        <v>171</v>
      </c>
      <c r="C94" s="55" t="s">
        <v>214</v>
      </c>
      <c r="D94" s="56" t="s">
        <v>223</v>
      </c>
      <c r="E94" s="55" t="s">
        <v>70</v>
      </c>
      <c r="F94" s="55" t="s">
        <v>224</v>
      </c>
      <c r="G94" s="55" t="s">
        <v>225</v>
      </c>
      <c r="H94" s="52"/>
      <c r="I94" s="54">
        <v>6</v>
      </c>
      <c r="J94" s="57">
        <v>31.836000442504883</v>
      </c>
      <c r="K94" s="58">
        <v>54.40759620666504</v>
      </c>
      <c r="L94" s="58">
        <v>871.2899780273438</v>
      </c>
    </row>
    <row r="95" spans="1:12" ht="12.75">
      <c r="A95" s="9">
        <v>6</v>
      </c>
      <c r="B95" s="54">
        <v>62</v>
      </c>
      <c r="C95" s="55" t="s">
        <v>214</v>
      </c>
      <c r="D95" s="56" t="s">
        <v>226</v>
      </c>
      <c r="E95" s="55" t="s">
        <v>73</v>
      </c>
      <c r="F95" s="55" t="s">
        <v>227</v>
      </c>
      <c r="G95" s="55" t="s">
        <v>228</v>
      </c>
      <c r="H95" s="52"/>
      <c r="I95" s="54">
        <v>6</v>
      </c>
      <c r="J95" s="57">
        <v>31.836000442504883</v>
      </c>
      <c r="K95" s="58">
        <v>54.06980438232422</v>
      </c>
      <c r="L95" s="58">
        <v>865.8800048828125</v>
      </c>
    </row>
    <row r="96" spans="1:12" ht="12.75">
      <c r="A96" s="9">
        <v>7</v>
      </c>
      <c r="B96" s="54">
        <v>150</v>
      </c>
      <c r="C96" s="55" t="s">
        <v>214</v>
      </c>
      <c r="D96" s="56" t="s">
        <v>229</v>
      </c>
      <c r="E96" s="55" t="s">
        <v>73</v>
      </c>
      <c r="F96" s="55" t="s">
        <v>230</v>
      </c>
      <c r="G96" s="55" t="s">
        <v>231</v>
      </c>
      <c r="H96" s="52"/>
      <c r="I96" s="54">
        <v>6</v>
      </c>
      <c r="J96" s="57">
        <v>31.836000442504883</v>
      </c>
      <c r="K96" s="58">
        <v>53.42083854675293</v>
      </c>
      <c r="L96" s="58">
        <v>855.489990234375</v>
      </c>
    </row>
    <row r="97" spans="1:12" ht="12.75">
      <c r="A97" s="9">
        <v>8</v>
      </c>
      <c r="B97" s="54">
        <v>111</v>
      </c>
      <c r="C97" s="55" t="s">
        <v>214</v>
      </c>
      <c r="D97" s="56" t="s">
        <v>232</v>
      </c>
      <c r="E97" s="55" t="s">
        <v>73</v>
      </c>
      <c r="F97" s="55" t="s">
        <v>233</v>
      </c>
      <c r="G97" s="55" t="s">
        <v>234</v>
      </c>
      <c r="H97" s="52"/>
      <c r="I97" s="54">
        <v>6</v>
      </c>
      <c r="J97" s="57">
        <v>31.836000442504883</v>
      </c>
      <c r="K97" s="58">
        <v>43.51128730773926</v>
      </c>
      <c r="L97" s="58">
        <v>696.7999877929688</v>
      </c>
    </row>
    <row r="98" spans="1:12" ht="12.75">
      <c r="A98" s="9">
        <v>9</v>
      </c>
      <c r="B98" s="54">
        <v>58</v>
      </c>
      <c r="C98" s="55" t="s">
        <v>214</v>
      </c>
      <c r="D98" s="56" t="s">
        <v>235</v>
      </c>
      <c r="E98" s="55" t="s">
        <v>77</v>
      </c>
      <c r="F98" s="55" t="s">
        <v>236</v>
      </c>
      <c r="G98" s="55" t="s">
        <v>237</v>
      </c>
      <c r="H98" s="52"/>
      <c r="I98" s="54">
        <v>5</v>
      </c>
      <c r="J98" s="57">
        <v>26.832000732421875</v>
      </c>
      <c r="K98" s="58">
        <v>42.78061408996582</v>
      </c>
      <c r="L98" s="58">
        <v>685.0999755859375</v>
      </c>
    </row>
    <row r="99" spans="1:12" ht="12.75">
      <c r="A99" s="9">
        <v>10</v>
      </c>
      <c r="B99" s="54">
        <v>116</v>
      </c>
      <c r="C99" s="55" t="s">
        <v>214</v>
      </c>
      <c r="D99" s="56" t="s">
        <v>238</v>
      </c>
      <c r="E99" s="55" t="s">
        <v>199</v>
      </c>
      <c r="F99" s="55" t="s">
        <v>239</v>
      </c>
      <c r="G99" s="55" t="s">
        <v>240</v>
      </c>
      <c r="H99" s="52"/>
      <c r="I99" s="54">
        <v>4</v>
      </c>
      <c r="J99" s="57">
        <v>21.827999114990234</v>
      </c>
      <c r="K99" s="58">
        <v>36.49150428771973</v>
      </c>
      <c r="L99" s="58">
        <v>584.3800048828125</v>
      </c>
    </row>
    <row r="100" spans="1:12" ht="12.75">
      <c r="A100" s="9" t="s">
        <v>132</v>
      </c>
      <c r="B100" s="54">
        <v>17</v>
      </c>
      <c r="C100" s="55" t="s">
        <v>214</v>
      </c>
      <c r="D100" s="56" t="s">
        <v>241</v>
      </c>
      <c r="E100" s="55" t="s">
        <v>73</v>
      </c>
      <c r="F100" s="55" t="s">
        <v>242</v>
      </c>
      <c r="G100" s="55" t="s">
        <v>134</v>
      </c>
      <c r="H100" s="52" t="s">
        <v>207</v>
      </c>
      <c r="I100" s="54">
        <v>4</v>
      </c>
      <c r="J100" s="57">
        <v>0</v>
      </c>
      <c r="K100" s="58">
        <v>0</v>
      </c>
      <c r="L100" s="58">
        <v>0</v>
      </c>
    </row>
    <row r="101" spans="5:12" ht="12.75">
      <c r="E101" s="9"/>
      <c r="F101" s="77" t="s">
        <v>607</v>
      </c>
      <c r="G101" s="55"/>
      <c r="H101" s="56"/>
      <c r="I101" s="54"/>
      <c r="J101" s="57"/>
      <c r="K101" s="58"/>
      <c r="L101" s="58"/>
    </row>
    <row r="102" spans="3:12" ht="12.75">
      <c r="C102" s="9"/>
      <c r="E102" s="9"/>
      <c r="F102" s="9"/>
      <c r="G102" s="9"/>
      <c r="H102" s="9"/>
      <c r="I102"/>
      <c r="K102"/>
      <c r="L102"/>
    </row>
    <row r="103" spans="1:12" ht="16.5">
      <c r="A103" s="47" t="s">
        <v>49</v>
      </c>
      <c r="B103" s="48" t="s">
        <v>50</v>
      </c>
      <c r="C103" s="47" t="s">
        <v>51</v>
      </c>
      <c r="D103" s="48" t="s">
        <v>52</v>
      </c>
      <c r="E103" s="47" t="s">
        <v>53</v>
      </c>
      <c r="F103" s="48" t="s">
        <v>243</v>
      </c>
      <c r="H103" s="49"/>
      <c r="I103" s="49"/>
      <c r="K103"/>
      <c r="L103"/>
    </row>
    <row r="104" spans="1:12" ht="15">
      <c r="A104" s="47" t="s">
        <v>55</v>
      </c>
      <c r="B104" s="48" t="s">
        <v>244</v>
      </c>
      <c r="C104" s="9"/>
      <c r="D104" s="50"/>
      <c r="E104" s="50" t="s">
        <v>56</v>
      </c>
      <c r="F104" s="51" t="s">
        <v>317</v>
      </c>
      <c r="G104" s="9"/>
      <c r="H104" s="9"/>
      <c r="I104" s="52"/>
      <c r="K104" s="52"/>
      <c r="L104"/>
    </row>
    <row r="105" spans="1:12" ht="15">
      <c r="A105" s="53" t="s">
        <v>58</v>
      </c>
      <c r="B105" s="53" t="s">
        <v>59</v>
      </c>
      <c r="C105" s="53" t="s">
        <v>55</v>
      </c>
      <c r="D105" s="53" t="s">
        <v>60</v>
      </c>
      <c r="E105" s="53" t="s">
        <v>2</v>
      </c>
      <c r="F105" s="53" t="s">
        <v>61</v>
      </c>
      <c r="G105" s="53" t="s">
        <v>62</v>
      </c>
      <c r="H105" s="53" t="s">
        <v>63</v>
      </c>
      <c r="I105" s="53" t="s">
        <v>64</v>
      </c>
      <c r="J105" s="53" t="s">
        <v>65</v>
      </c>
      <c r="K105" s="53" t="s">
        <v>66</v>
      </c>
      <c r="L105" s="53" t="s">
        <v>67</v>
      </c>
    </row>
    <row r="106" spans="1:12" ht="12.75">
      <c r="A106" s="9">
        <v>1</v>
      </c>
      <c r="B106" s="54">
        <v>69</v>
      </c>
      <c r="C106" s="55" t="s">
        <v>245</v>
      </c>
      <c r="D106" s="56" t="s">
        <v>246</v>
      </c>
      <c r="E106" s="55" t="s">
        <v>77</v>
      </c>
      <c r="F106" s="55" t="s">
        <v>247</v>
      </c>
      <c r="G106" s="55" t="s">
        <v>247</v>
      </c>
      <c r="H106" s="52" t="s">
        <v>620</v>
      </c>
      <c r="I106" s="54">
        <v>8</v>
      </c>
      <c r="J106" s="57">
        <v>41.84400177001953</v>
      </c>
      <c r="K106" s="58">
        <v>52.30155143737793</v>
      </c>
      <c r="L106" s="58">
        <v>1000</v>
      </c>
    </row>
    <row r="107" spans="1:12" ht="12.75">
      <c r="A107" s="9">
        <v>2</v>
      </c>
      <c r="B107" s="54">
        <v>139</v>
      </c>
      <c r="C107" s="55" t="s">
        <v>245</v>
      </c>
      <c r="D107" s="56" t="s">
        <v>248</v>
      </c>
      <c r="E107" s="55" t="s">
        <v>77</v>
      </c>
      <c r="F107" s="55" t="s">
        <v>249</v>
      </c>
      <c r="G107" s="55" t="s">
        <v>249</v>
      </c>
      <c r="H107" s="59"/>
      <c r="I107" s="54">
        <v>8</v>
      </c>
      <c r="J107" s="57">
        <v>41.84400177001953</v>
      </c>
      <c r="K107" s="58">
        <v>51.04863967895508</v>
      </c>
      <c r="L107" s="58">
        <v>976.0399780273438</v>
      </c>
    </row>
    <row r="108" spans="1:12" ht="12.75">
      <c r="A108" s="9">
        <v>3</v>
      </c>
      <c r="B108" s="54">
        <v>200</v>
      </c>
      <c r="C108" s="55" t="s">
        <v>245</v>
      </c>
      <c r="D108" s="56" t="s">
        <v>250</v>
      </c>
      <c r="E108" s="55" t="s">
        <v>73</v>
      </c>
      <c r="F108" s="55" t="s">
        <v>251</v>
      </c>
      <c r="G108" s="55" t="s">
        <v>251</v>
      </c>
      <c r="H108" s="52"/>
      <c r="I108" s="54">
        <v>8</v>
      </c>
      <c r="J108" s="57">
        <v>41.84400177001953</v>
      </c>
      <c r="K108" s="58">
        <v>50.7329818725586</v>
      </c>
      <c r="L108" s="58">
        <v>970</v>
      </c>
    </row>
    <row r="109" spans="1:12" ht="12.75">
      <c r="A109" s="9">
        <v>4</v>
      </c>
      <c r="B109" s="54">
        <v>60</v>
      </c>
      <c r="C109" s="55" t="s">
        <v>245</v>
      </c>
      <c r="D109" s="56" t="s">
        <v>252</v>
      </c>
      <c r="E109" s="55" t="s">
        <v>77</v>
      </c>
      <c r="F109" s="55" t="s">
        <v>253</v>
      </c>
      <c r="G109" s="55" t="s">
        <v>253</v>
      </c>
      <c r="H109" s="59"/>
      <c r="I109" s="54">
        <v>8</v>
      </c>
      <c r="J109" s="57">
        <v>41.84400177001953</v>
      </c>
      <c r="K109" s="58">
        <v>49.74749450683594</v>
      </c>
      <c r="L109" s="58">
        <v>951.1599731445312</v>
      </c>
    </row>
    <row r="110" spans="1:12" ht="12.75">
      <c r="A110" s="9">
        <v>5</v>
      </c>
      <c r="B110" s="54">
        <v>49</v>
      </c>
      <c r="C110" s="55" t="s">
        <v>245</v>
      </c>
      <c r="D110" s="56" t="s">
        <v>254</v>
      </c>
      <c r="E110" s="55" t="s">
        <v>73</v>
      </c>
      <c r="F110" s="55" t="s">
        <v>255</v>
      </c>
      <c r="G110" s="55" t="s">
        <v>255</v>
      </c>
      <c r="H110" s="52"/>
      <c r="I110" s="54">
        <v>8</v>
      </c>
      <c r="J110" s="57">
        <v>41.84400177001953</v>
      </c>
      <c r="K110" s="58">
        <v>48.45501136779785</v>
      </c>
      <c r="L110" s="58">
        <v>926.4500122070312</v>
      </c>
    </row>
    <row r="111" spans="1:12" ht="12.75">
      <c r="A111" s="9">
        <v>6</v>
      </c>
      <c r="B111" s="54">
        <v>32</v>
      </c>
      <c r="C111" s="55" t="s">
        <v>245</v>
      </c>
      <c r="D111" s="56" t="s">
        <v>256</v>
      </c>
      <c r="E111" s="55" t="s">
        <v>77</v>
      </c>
      <c r="F111" s="55" t="s">
        <v>257</v>
      </c>
      <c r="G111" s="55" t="s">
        <v>257</v>
      </c>
      <c r="H111" s="52"/>
      <c r="I111" s="54">
        <v>8</v>
      </c>
      <c r="J111" s="57">
        <v>41.84400177001953</v>
      </c>
      <c r="K111" s="58">
        <v>47.17120056152344</v>
      </c>
      <c r="L111" s="58">
        <v>901.9000244140625</v>
      </c>
    </row>
    <row r="112" spans="1:12" ht="12.75">
      <c r="A112" s="9">
        <v>7</v>
      </c>
      <c r="B112" s="54">
        <v>35</v>
      </c>
      <c r="C112" s="55" t="s">
        <v>245</v>
      </c>
      <c r="D112" s="56" t="s">
        <v>258</v>
      </c>
      <c r="E112" s="55" t="s">
        <v>73</v>
      </c>
      <c r="F112" s="55" t="s">
        <v>259</v>
      </c>
      <c r="G112" s="55" t="s">
        <v>260</v>
      </c>
      <c r="H112" s="52"/>
      <c r="I112" s="54">
        <v>7</v>
      </c>
      <c r="J112" s="57">
        <v>36.84000015258789</v>
      </c>
      <c r="K112" s="58">
        <v>45.80981597900391</v>
      </c>
      <c r="L112" s="58">
        <v>875.8699951171875</v>
      </c>
    </row>
    <row r="113" spans="1:12" ht="12.75">
      <c r="A113" s="9"/>
      <c r="B113" s="54">
        <v>115</v>
      </c>
      <c r="C113" s="55" t="s">
        <v>245</v>
      </c>
      <c r="D113" s="56" t="s">
        <v>261</v>
      </c>
      <c r="E113" s="55" t="s">
        <v>165</v>
      </c>
      <c r="F113" s="55" t="s">
        <v>262</v>
      </c>
      <c r="G113" s="55" t="s">
        <v>262</v>
      </c>
      <c r="H113" s="52" t="s">
        <v>167</v>
      </c>
      <c r="I113" s="54">
        <v>8</v>
      </c>
      <c r="J113" s="57">
        <v>41.84400177001953</v>
      </c>
      <c r="K113" s="58">
        <v>45.32727241516113</v>
      </c>
      <c r="L113" s="58">
        <v>0</v>
      </c>
    </row>
    <row r="114" spans="1:12" ht="12.75">
      <c r="A114" s="9">
        <v>8</v>
      </c>
      <c r="B114" s="54">
        <v>76</v>
      </c>
      <c r="C114" s="55" t="s">
        <v>245</v>
      </c>
      <c r="D114" s="56" t="s">
        <v>263</v>
      </c>
      <c r="E114" s="55" t="s">
        <v>73</v>
      </c>
      <c r="F114" s="55" t="s">
        <v>264</v>
      </c>
      <c r="G114" s="55" t="s">
        <v>265</v>
      </c>
      <c r="H114" s="52"/>
      <c r="I114" s="54">
        <v>7</v>
      </c>
      <c r="J114" s="57">
        <v>36.84000015258789</v>
      </c>
      <c r="K114" s="58">
        <v>44.92332916259766</v>
      </c>
      <c r="L114" s="58">
        <v>858.9299926757812</v>
      </c>
    </row>
    <row r="115" spans="1:12" ht="12.75">
      <c r="A115" s="9">
        <v>9</v>
      </c>
      <c r="B115" s="54">
        <v>266</v>
      </c>
      <c r="C115" s="55" t="s">
        <v>245</v>
      </c>
      <c r="D115" s="56" t="s">
        <v>266</v>
      </c>
      <c r="E115" s="55" t="s">
        <v>73</v>
      </c>
      <c r="F115" s="55" t="s">
        <v>267</v>
      </c>
      <c r="G115" s="55" t="s">
        <v>268</v>
      </c>
      <c r="H115" s="52"/>
      <c r="I115" s="54">
        <v>7</v>
      </c>
      <c r="J115" s="57">
        <v>36.84000015258789</v>
      </c>
      <c r="K115" s="58">
        <v>43.838442993164065</v>
      </c>
      <c r="L115" s="58">
        <v>838.1799926757812</v>
      </c>
    </row>
    <row r="116" spans="1:12" ht="12.75">
      <c r="A116" s="9">
        <v>10</v>
      </c>
      <c r="B116" s="54">
        <v>55</v>
      </c>
      <c r="C116" s="55" t="s">
        <v>245</v>
      </c>
      <c r="D116" s="56" t="s">
        <v>269</v>
      </c>
      <c r="E116" s="55" t="s">
        <v>73</v>
      </c>
      <c r="F116" s="55" t="s">
        <v>270</v>
      </c>
      <c r="G116" s="55" t="s">
        <v>270</v>
      </c>
      <c r="H116" s="52"/>
      <c r="I116" s="54">
        <v>8</v>
      </c>
      <c r="J116" s="57">
        <v>41.84400177001953</v>
      </c>
      <c r="K116" s="58">
        <v>40.801080322265626</v>
      </c>
      <c r="L116" s="58">
        <v>780.1099853515625</v>
      </c>
    </row>
    <row r="117" spans="1:12" ht="12.75">
      <c r="A117" s="9">
        <v>11</v>
      </c>
      <c r="B117" s="54">
        <v>212</v>
      </c>
      <c r="C117" s="55" t="s">
        <v>245</v>
      </c>
      <c r="D117" s="56" t="s">
        <v>271</v>
      </c>
      <c r="E117" s="55" t="s">
        <v>70</v>
      </c>
      <c r="F117" s="55" t="s">
        <v>272</v>
      </c>
      <c r="G117" s="55" t="s">
        <v>273</v>
      </c>
      <c r="H117" s="52"/>
      <c r="I117" s="54">
        <v>6</v>
      </c>
      <c r="J117" s="57">
        <v>31.836000442504883</v>
      </c>
      <c r="K117" s="58">
        <v>35.24920120239258</v>
      </c>
      <c r="L117" s="58">
        <v>673.9600219726562</v>
      </c>
    </row>
    <row r="118" spans="1:12" ht="12.75">
      <c r="A118" s="9">
        <v>12</v>
      </c>
      <c r="B118" s="54">
        <v>20</v>
      </c>
      <c r="C118" s="55" t="s">
        <v>245</v>
      </c>
      <c r="D118" s="56" t="s">
        <v>274</v>
      </c>
      <c r="E118" s="55" t="s">
        <v>77</v>
      </c>
      <c r="F118" s="55" t="s">
        <v>275</v>
      </c>
      <c r="G118" s="55" t="s">
        <v>276</v>
      </c>
      <c r="H118" s="52"/>
      <c r="I118" s="54">
        <v>2</v>
      </c>
      <c r="J118" s="57">
        <v>11.819999694824219</v>
      </c>
      <c r="K118" s="58">
        <v>14.492940902709961</v>
      </c>
      <c r="L118" s="58">
        <v>277.1000061035156</v>
      </c>
    </row>
    <row r="119" spans="1:12" ht="12.75">
      <c r="A119" s="9">
        <v>13</v>
      </c>
      <c r="B119" s="54">
        <v>40</v>
      </c>
      <c r="C119" s="55" t="s">
        <v>245</v>
      </c>
      <c r="D119" s="56" t="s">
        <v>277</v>
      </c>
      <c r="E119" s="55" t="s">
        <v>278</v>
      </c>
      <c r="F119" s="55" t="s">
        <v>279</v>
      </c>
      <c r="G119" s="55" t="s">
        <v>280</v>
      </c>
      <c r="H119" s="52"/>
      <c r="I119" s="54">
        <v>2</v>
      </c>
      <c r="J119" s="57">
        <v>11.819999694824219</v>
      </c>
      <c r="K119" s="58">
        <v>13.295256042480469</v>
      </c>
      <c r="L119" s="58">
        <v>254.1999969482422</v>
      </c>
    </row>
    <row r="120" spans="1:12" ht="12.75">
      <c r="A120" s="9"/>
      <c r="B120" s="54">
        <v>80</v>
      </c>
      <c r="C120" s="55" t="s">
        <v>245</v>
      </c>
      <c r="D120" s="56" t="s">
        <v>281</v>
      </c>
      <c r="E120" s="55" t="s">
        <v>169</v>
      </c>
      <c r="F120" s="55" t="s">
        <v>282</v>
      </c>
      <c r="G120" s="55" t="s">
        <v>134</v>
      </c>
      <c r="H120" s="52" t="s">
        <v>283</v>
      </c>
      <c r="I120" s="54">
        <v>6</v>
      </c>
      <c r="J120" s="57">
        <v>0</v>
      </c>
      <c r="K120" s="58">
        <v>0</v>
      </c>
      <c r="L120" s="58">
        <v>0</v>
      </c>
    </row>
    <row r="121" spans="1:12" ht="12.75">
      <c r="A121" s="9"/>
      <c r="B121" s="54">
        <v>163</v>
      </c>
      <c r="C121" s="55" t="s">
        <v>245</v>
      </c>
      <c r="D121" s="56" t="s">
        <v>284</v>
      </c>
      <c r="E121" s="55" t="s">
        <v>77</v>
      </c>
      <c r="F121" s="55" t="s">
        <v>285</v>
      </c>
      <c r="G121" s="55" t="s">
        <v>134</v>
      </c>
      <c r="H121" s="52" t="s">
        <v>283</v>
      </c>
      <c r="I121" s="54">
        <v>3</v>
      </c>
      <c r="J121" s="57">
        <v>0</v>
      </c>
      <c r="K121" s="58">
        <v>0</v>
      </c>
      <c r="L121" s="58">
        <v>0</v>
      </c>
    </row>
    <row r="122" spans="1:12" ht="12.75">
      <c r="A122" s="9" t="s">
        <v>132</v>
      </c>
      <c r="B122" s="54">
        <v>94</v>
      </c>
      <c r="C122" s="55" t="s">
        <v>245</v>
      </c>
      <c r="D122" s="56" t="s">
        <v>286</v>
      </c>
      <c r="E122" s="55" t="s">
        <v>77</v>
      </c>
      <c r="F122" s="55" t="s">
        <v>134</v>
      </c>
      <c r="G122" s="55" t="s">
        <v>134</v>
      </c>
      <c r="H122" s="52" t="s">
        <v>135</v>
      </c>
      <c r="I122" s="54">
        <v>0</v>
      </c>
      <c r="J122" s="57">
        <v>0</v>
      </c>
      <c r="K122" s="58">
        <v>0</v>
      </c>
      <c r="L122" s="58">
        <v>0</v>
      </c>
    </row>
    <row r="123" spans="1:12" ht="12.75">
      <c r="A123" s="9"/>
      <c r="B123" s="54"/>
      <c r="C123" s="55"/>
      <c r="D123" s="56"/>
      <c r="E123" s="55"/>
      <c r="F123" s="55"/>
      <c r="G123" s="55"/>
      <c r="H123" s="52"/>
      <c r="I123" s="54"/>
      <c r="J123" s="57"/>
      <c r="K123" s="58"/>
      <c r="L123" s="58"/>
    </row>
    <row r="124" spans="1:12" ht="12.75">
      <c r="A124" s="97"/>
      <c r="B124" s="98" t="s">
        <v>619</v>
      </c>
      <c r="C124" s="99"/>
      <c r="D124" s="99"/>
      <c r="E124" s="99"/>
      <c r="F124" s="55"/>
      <c r="G124" s="55"/>
      <c r="H124" s="52"/>
      <c r="I124" s="54"/>
      <c r="J124" s="57"/>
      <c r="K124" s="58"/>
      <c r="L124" s="58"/>
    </row>
    <row r="125" spans="1:12" ht="12.75">
      <c r="A125" s="52"/>
      <c r="B125" s="64"/>
      <c r="C125" s="9"/>
      <c r="E125" s="9"/>
      <c r="F125" s="9"/>
      <c r="G125" s="9"/>
      <c r="H125" s="9"/>
      <c r="I125" s="62"/>
      <c r="J125" s="63"/>
      <c r="L125" s="8"/>
    </row>
    <row r="126" spans="1:12" ht="16.5">
      <c r="A126" s="47" t="s">
        <v>49</v>
      </c>
      <c r="B126" s="48" t="s">
        <v>50</v>
      </c>
      <c r="C126" s="47" t="s">
        <v>51</v>
      </c>
      <c r="D126" s="48" t="s">
        <v>52</v>
      </c>
      <c r="E126" s="47" t="s">
        <v>53</v>
      </c>
      <c r="F126" s="48" t="s">
        <v>243</v>
      </c>
      <c r="H126" s="49"/>
      <c r="I126" s="49"/>
      <c r="K126"/>
      <c r="L126"/>
    </row>
    <row r="127" spans="1:12" ht="15">
      <c r="A127" s="47" t="s">
        <v>55</v>
      </c>
      <c r="B127" s="48" t="s">
        <v>287</v>
      </c>
      <c r="C127" s="9"/>
      <c r="D127" s="50"/>
      <c r="E127" s="50" t="s">
        <v>56</v>
      </c>
      <c r="F127" s="51">
        <v>39639</v>
      </c>
      <c r="G127" s="66">
        <v>39639</v>
      </c>
      <c r="H127" s="9"/>
      <c r="I127" s="52"/>
      <c r="K127" s="52"/>
      <c r="L127"/>
    </row>
    <row r="128" spans="1:12" ht="15">
      <c r="A128" s="53" t="s">
        <v>58</v>
      </c>
      <c r="B128" s="53" t="s">
        <v>59</v>
      </c>
      <c r="C128" s="53" t="s">
        <v>55</v>
      </c>
      <c r="D128" s="53" t="s">
        <v>60</v>
      </c>
      <c r="E128" s="53" t="s">
        <v>2</v>
      </c>
      <c r="F128" s="53" t="s">
        <v>61</v>
      </c>
      <c r="G128" s="53" t="s">
        <v>62</v>
      </c>
      <c r="H128" s="53" t="s">
        <v>63</v>
      </c>
      <c r="I128" s="53" t="s">
        <v>64</v>
      </c>
      <c r="J128" s="53" t="s">
        <v>65</v>
      </c>
      <c r="K128" s="53" t="s">
        <v>66</v>
      </c>
      <c r="L128" s="53" t="s">
        <v>67</v>
      </c>
    </row>
    <row r="129" spans="1:12" ht="12.75">
      <c r="A129" s="9"/>
      <c r="B129" s="54">
        <v>3</v>
      </c>
      <c r="C129" s="55" t="s">
        <v>288</v>
      </c>
      <c r="D129" s="56" t="s">
        <v>289</v>
      </c>
      <c r="E129" s="55" t="s">
        <v>290</v>
      </c>
      <c r="F129" s="55" t="s">
        <v>291</v>
      </c>
      <c r="G129" s="55" t="s">
        <v>291</v>
      </c>
      <c r="H129" s="52" t="s">
        <v>167</v>
      </c>
      <c r="I129" s="54">
        <v>10</v>
      </c>
      <c r="J129" s="57">
        <v>51.85200119018555</v>
      </c>
      <c r="K129" s="58">
        <v>65.31963958740235</v>
      </c>
      <c r="L129" s="58">
        <v>0</v>
      </c>
    </row>
    <row r="130" spans="1:12" ht="12.75">
      <c r="A130" s="9">
        <v>1</v>
      </c>
      <c r="B130" s="54">
        <v>72</v>
      </c>
      <c r="C130" s="55" t="s">
        <v>288</v>
      </c>
      <c r="D130" s="56" t="s">
        <v>292</v>
      </c>
      <c r="E130" s="55" t="s">
        <v>77</v>
      </c>
      <c r="F130" s="55" t="s">
        <v>293</v>
      </c>
      <c r="G130" s="55" t="s">
        <v>293</v>
      </c>
      <c r="H130" s="59"/>
      <c r="I130" s="54">
        <v>10</v>
      </c>
      <c r="J130" s="57">
        <v>51.85200119018555</v>
      </c>
      <c r="K130" s="58">
        <v>63.67525405883789</v>
      </c>
      <c r="L130" s="58">
        <v>1000</v>
      </c>
    </row>
    <row r="131" spans="1:12" ht="12.75">
      <c r="A131" s="9">
        <v>2</v>
      </c>
      <c r="B131" s="54">
        <v>99</v>
      </c>
      <c r="C131" s="55" t="s">
        <v>288</v>
      </c>
      <c r="D131" s="56" t="s">
        <v>294</v>
      </c>
      <c r="E131" s="55" t="s">
        <v>199</v>
      </c>
      <c r="F131" s="55" t="s">
        <v>295</v>
      </c>
      <c r="G131" s="55" t="s">
        <v>296</v>
      </c>
      <c r="H131" s="52"/>
      <c r="I131" s="54">
        <v>9</v>
      </c>
      <c r="J131" s="57">
        <v>46.847999572753906</v>
      </c>
      <c r="K131" s="58">
        <v>56.14311676025391</v>
      </c>
      <c r="L131" s="58">
        <v>881.7000122070312</v>
      </c>
    </row>
    <row r="132" spans="1:12" ht="12.75">
      <c r="A132" s="9">
        <v>3</v>
      </c>
      <c r="B132" s="54">
        <v>16</v>
      </c>
      <c r="C132" s="55" t="s">
        <v>288</v>
      </c>
      <c r="D132" s="56" t="s">
        <v>297</v>
      </c>
      <c r="E132" s="55" t="s">
        <v>73</v>
      </c>
      <c r="F132" s="55" t="s">
        <v>298</v>
      </c>
      <c r="G132" s="55" t="s">
        <v>299</v>
      </c>
      <c r="H132" s="59"/>
      <c r="I132" s="54">
        <v>9</v>
      </c>
      <c r="J132" s="57">
        <v>46.847999572753906</v>
      </c>
      <c r="K132" s="58">
        <v>55.260670852661136</v>
      </c>
      <c r="L132" s="58">
        <v>867.8499755859375</v>
      </c>
    </row>
    <row r="133" spans="1:12" ht="12.75">
      <c r="A133" s="9">
        <v>4</v>
      </c>
      <c r="B133" s="54">
        <v>11</v>
      </c>
      <c r="C133" s="55" t="s">
        <v>288</v>
      </c>
      <c r="D133" s="56" t="s">
        <v>300</v>
      </c>
      <c r="E133" s="55" t="s">
        <v>199</v>
      </c>
      <c r="F133" s="55" t="s">
        <v>301</v>
      </c>
      <c r="G133" s="55" t="s">
        <v>302</v>
      </c>
      <c r="H133" s="52"/>
      <c r="I133" s="54">
        <v>8</v>
      </c>
      <c r="J133" s="57">
        <v>41.84400177001953</v>
      </c>
      <c r="K133" s="58">
        <v>52.602164840698244</v>
      </c>
      <c r="L133" s="58">
        <v>826.0999755859375</v>
      </c>
    </row>
    <row r="134" spans="1:12" ht="12.75">
      <c r="A134" s="9" t="s">
        <v>132</v>
      </c>
      <c r="B134" s="54">
        <v>222</v>
      </c>
      <c r="C134" s="55" t="s">
        <v>288</v>
      </c>
      <c r="D134" s="56" t="s">
        <v>303</v>
      </c>
      <c r="E134" s="55" t="s">
        <v>290</v>
      </c>
      <c r="F134" s="55" t="s">
        <v>304</v>
      </c>
      <c r="G134" s="55" t="s">
        <v>134</v>
      </c>
      <c r="H134" s="52" t="s">
        <v>283</v>
      </c>
      <c r="I134" s="54">
        <v>9</v>
      </c>
      <c r="J134" s="57">
        <v>0</v>
      </c>
      <c r="K134" s="58">
        <v>0</v>
      </c>
      <c r="L134" s="58">
        <v>0</v>
      </c>
    </row>
    <row r="135" spans="1:12" ht="12.75">
      <c r="A135" s="9" t="s">
        <v>132</v>
      </c>
      <c r="B135" s="54">
        <v>224</v>
      </c>
      <c r="C135" s="55" t="s">
        <v>288</v>
      </c>
      <c r="D135" s="56" t="s">
        <v>305</v>
      </c>
      <c r="E135" s="55" t="s">
        <v>290</v>
      </c>
      <c r="F135" s="55" t="s">
        <v>306</v>
      </c>
      <c r="G135" s="55" t="s">
        <v>134</v>
      </c>
      <c r="H135" s="52" t="s">
        <v>283</v>
      </c>
      <c r="I135" s="54">
        <v>5</v>
      </c>
      <c r="J135" s="57">
        <v>0</v>
      </c>
      <c r="K135" s="58">
        <v>0</v>
      </c>
      <c r="L135" s="58">
        <v>0</v>
      </c>
    </row>
    <row r="136" spans="1:12" ht="12.75">
      <c r="A136" s="9"/>
      <c r="B136" s="54"/>
      <c r="C136" s="55"/>
      <c r="D136" s="56"/>
      <c r="E136" s="55"/>
      <c r="F136" s="55"/>
      <c r="G136" s="55"/>
      <c r="H136" s="52"/>
      <c r="I136" s="54"/>
      <c r="J136" s="57"/>
      <c r="K136" s="58"/>
      <c r="L136" s="58"/>
    </row>
    <row r="137" spans="1:12" ht="12.75">
      <c r="A137" s="97"/>
      <c r="B137" s="98" t="s">
        <v>621</v>
      </c>
      <c r="C137" s="99"/>
      <c r="D137" s="99"/>
      <c r="E137" s="55"/>
      <c r="F137" s="55"/>
      <c r="G137" s="55"/>
      <c r="H137" s="52"/>
      <c r="I137" s="54"/>
      <c r="J137" s="57"/>
      <c r="K137" s="58"/>
      <c r="L137" s="58"/>
    </row>
    <row r="138" spans="1:12" ht="12.75">
      <c r="A138" s="97"/>
      <c r="B138" s="98" t="s">
        <v>622</v>
      </c>
      <c r="C138" s="99"/>
      <c r="D138" s="99"/>
      <c r="E138" s="55"/>
      <c r="F138" s="55"/>
      <c r="G138" s="55"/>
      <c r="H138" s="52"/>
      <c r="I138" s="54"/>
      <c r="J138" s="57"/>
      <c r="K138" s="58"/>
      <c r="L138" s="58"/>
    </row>
    <row r="139" spans="1:12" ht="12.75">
      <c r="A139" s="9"/>
      <c r="B139" s="54"/>
      <c r="C139" s="55"/>
      <c r="D139" s="56"/>
      <c r="E139" s="55"/>
      <c r="F139" s="55"/>
      <c r="G139" s="55"/>
      <c r="H139" s="52"/>
      <c r="I139" s="54"/>
      <c r="J139" s="57"/>
      <c r="K139" s="58"/>
      <c r="L139" s="58"/>
    </row>
    <row r="140" spans="1:12" ht="12.75">
      <c r="A140" s="52" t="s">
        <v>307</v>
      </c>
      <c r="B140" s="65" t="s">
        <v>308</v>
      </c>
      <c r="C140" s="55"/>
      <c r="D140" s="56"/>
      <c r="E140" s="55"/>
      <c r="F140" s="55"/>
      <c r="G140" s="55"/>
      <c r="H140" s="52"/>
      <c r="I140" s="54"/>
      <c r="J140" s="57"/>
      <c r="K140" s="58"/>
      <c r="L140" s="58"/>
    </row>
    <row r="141" spans="1:12" ht="12.75">
      <c r="A141" s="52" t="s">
        <v>309</v>
      </c>
      <c r="B141" s="65" t="s">
        <v>310</v>
      </c>
      <c r="C141" s="55"/>
      <c r="D141" s="56"/>
      <c r="E141" s="55"/>
      <c r="F141" s="55"/>
      <c r="G141" s="55"/>
      <c r="H141" s="52"/>
      <c r="I141" s="54"/>
      <c r="J141" s="57"/>
      <c r="K141" s="58"/>
      <c r="L141" s="58"/>
    </row>
    <row r="142" spans="1:12" ht="12.75">
      <c r="A142" s="52" t="s">
        <v>311</v>
      </c>
      <c r="B142" s="65" t="s">
        <v>312</v>
      </c>
      <c r="C142" s="55"/>
      <c r="D142" s="56"/>
      <c r="E142" s="55"/>
      <c r="F142" s="55"/>
      <c r="G142" s="55"/>
      <c r="H142" s="52"/>
      <c r="I142" s="54"/>
      <c r="J142" s="57"/>
      <c r="K142" s="58"/>
      <c r="L142" s="58"/>
    </row>
    <row r="143" spans="1:12" ht="12.75">
      <c r="A143" s="52"/>
      <c r="B143" s="65"/>
      <c r="C143" s="55"/>
      <c r="D143" s="56"/>
      <c r="E143" s="55"/>
      <c r="F143" s="55"/>
      <c r="G143" s="55"/>
      <c r="H143" s="52"/>
      <c r="I143" s="54"/>
      <c r="J143" s="57"/>
      <c r="K143" s="58"/>
      <c r="L143" s="58"/>
    </row>
    <row r="144" spans="1:12" ht="12.75">
      <c r="A144" s="52" t="s">
        <v>313</v>
      </c>
      <c r="B144" s="65" t="s">
        <v>314</v>
      </c>
      <c r="C144" s="55"/>
      <c r="D144" s="56"/>
      <c r="E144" s="55"/>
      <c r="F144" s="55"/>
      <c r="G144" s="55"/>
      <c r="H144" s="52"/>
      <c r="I144" s="54"/>
      <c r="J144" s="57"/>
      <c r="K144" s="58"/>
      <c r="L144" s="58"/>
    </row>
    <row r="145" spans="1:12" ht="12.75">
      <c r="A145" s="52" t="s">
        <v>315</v>
      </c>
      <c r="B145" s="65">
        <v>39639</v>
      </c>
      <c r="C145" s="55"/>
      <c r="D145" s="56"/>
      <c r="E145" s="55"/>
      <c r="F145" s="55"/>
      <c r="G145" s="55"/>
      <c r="H145" s="52"/>
      <c r="I145" s="54"/>
      <c r="J145" s="57"/>
      <c r="K145" s="58"/>
      <c r="L145" s="58"/>
    </row>
    <row r="146" spans="1:12" ht="12.75">
      <c r="A146" s="52" t="s">
        <v>316</v>
      </c>
      <c r="B146" s="64">
        <v>0.5263888888888889</v>
      </c>
      <c r="C146" s="9"/>
      <c r="E146" s="9"/>
      <c r="F146" s="9"/>
      <c r="G146" s="9"/>
      <c r="H146" s="9"/>
      <c r="I146" s="62"/>
      <c r="J146" s="63"/>
      <c r="L146" s="8"/>
    </row>
    <row r="147" spans="1:12" ht="12.75">
      <c r="A147" s="52"/>
      <c r="B147" s="64"/>
      <c r="C147" s="9"/>
      <c r="E147" s="9"/>
      <c r="F147" s="9"/>
      <c r="G147" s="9"/>
      <c r="H147" s="9"/>
      <c r="I147"/>
      <c r="K147"/>
      <c r="L147"/>
    </row>
  </sheetData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60" r:id="rId2"/>
  <headerFooter alignWithMargins="0">
    <oddFooter xml:space="preserve">&amp;LChief Judge      :
Chief Calculator:&amp;CPagina &amp;P&amp;R&amp;D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tabSelected="1" workbookViewId="0" topLeftCell="A95">
      <selection activeCell="D107" sqref="D107"/>
    </sheetView>
  </sheetViews>
  <sheetFormatPr defaultColWidth="8.8515625" defaultRowHeight="12.75"/>
  <cols>
    <col min="1" max="1" width="18.8515625" style="0" customWidth="1"/>
    <col min="2" max="2" width="29.00390625" style="9" customWidth="1"/>
    <col min="3" max="3" width="12.421875" style="4" customWidth="1"/>
    <col min="4" max="4" width="18.140625" style="9" customWidth="1"/>
    <col min="5" max="5" width="11.28125" style="8" customWidth="1"/>
    <col min="6" max="6" width="12.57421875" style="5" customWidth="1"/>
    <col min="7" max="7" width="12.7109375" style="0" customWidth="1"/>
    <col min="8" max="8" width="17.7109375" style="8" customWidth="1"/>
    <col min="9" max="9" width="6.28125" style="5" customWidth="1"/>
    <col min="10" max="10" width="8.7109375" style="0" customWidth="1"/>
    <col min="11" max="11" width="8.140625" style="8" customWidth="1"/>
    <col min="12" max="12" width="8.28125" style="5" customWidth="1"/>
    <col min="13" max="13" width="8.7109375" style="0" customWidth="1"/>
    <col min="14" max="14" width="12.7109375" style="8" customWidth="1"/>
    <col min="15" max="16384" width="11.421875" style="0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1:9" ht="12.75">
      <c r="A5" s="1"/>
      <c r="B5" s="2"/>
      <c r="C5" s="2"/>
      <c r="D5" s="2"/>
      <c r="E5" s="2"/>
      <c r="F5" s="2"/>
      <c r="G5" s="1"/>
      <c r="H5" s="1"/>
      <c r="I5" s="1"/>
    </row>
    <row r="6" spans="1:12" ht="19.5">
      <c r="A6" s="67" t="s">
        <v>318</v>
      </c>
      <c r="B6" s="67"/>
      <c r="C6" s="67"/>
      <c r="D6" s="67"/>
      <c r="E6" s="67"/>
      <c r="F6" s="67"/>
      <c r="G6" s="9"/>
      <c r="H6" s="9"/>
      <c r="I6"/>
      <c r="K6"/>
      <c r="L6"/>
    </row>
    <row r="7" spans="3:12" ht="12.75">
      <c r="C7" s="9"/>
      <c r="E7" s="9"/>
      <c r="F7" s="9"/>
      <c r="G7" s="9"/>
      <c r="H7" s="9"/>
      <c r="I7"/>
      <c r="K7"/>
      <c r="L7"/>
    </row>
    <row r="8" spans="1:12" ht="16.5">
      <c r="A8" s="47" t="s">
        <v>49</v>
      </c>
      <c r="B8" s="48" t="s">
        <v>50</v>
      </c>
      <c r="C8" s="47" t="s">
        <v>51</v>
      </c>
      <c r="D8" s="48" t="s">
        <v>319</v>
      </c>
      <c r="E8" s="47" t="s">
        <v>53</v>
      </c>
      <c r="F8" s="48" t="s">
        <v>54</v>
      </c>
      <c r="H8" s="49"/>
      <c r="I8" s="49"/>
      <c r="K8"/>
      <c r="L8"/>
    </row>
    <row r="9" spans="1:12" ht="15">
      <c r="A9" s="47" t="s">
        <v>55</v>
      </c>
      <c r="B9" s="48" t="s">
        <v>54</v>
      </c>
      <c r="C9" s="9"/>
      <c r="D9" s="50"/>
      <c r="E9" s="50" t="s">
        <v>56</v>
      </c>
      <c r="F9" s="51" t="s">
        <v>320</v>
      </c>
      <c r="G9" s="9"/>
      <c r="H9" s="9"/>
      <c r="I9" s="52"/>
      <c r="K9" s="52"/>
      <c r="L9"/>
    </row>
    <row r="10" spans="1:12" ht="15">
      <c r="A10" s="53" t="s">
        <v>58</v>
      </c>
      <c r="B10" s="53" t="s">
        <v>59</v>
      </c>
      <c r="C10" s="53" t="s">
        <v>55</v>
      </c>
      <c r="D10" s="53" t="s">
        <v>60</v>
      </c>
      <c r="E10" s="53" t="s">
        <v>2</v>
      </c>
      <c r="F10" s="53" t="s">
        <v>61</v>
      </c>
      <c r="G10" s="53" t="s">
        <v>62</v>
      </c>
      <c r="H10" s="53" t="s">
        <v>63</v>
      </c>
      <c r="I10" s="53" t="s">
        <v>64</v>
      </c>
      <c r="J10" s="53" t="s">
        <v>65</v>
      </c>
      <c r="K10" s="53" t="s">
        <v>66</v>
      </c>
      <c r="L10" s="53" t="s">
        <v>67</v>
      </c>
    </row>
    <row r="11" spans="1:12" ht="12.75">
      <c r="A11" s="9">
        <v>1</v>
      </c>
      <c r="B11" s="54">
        <v>54</v>
      </c>
      <c r="C11" s="55" t="s">
        <v>68</v>
      </c>
      <c r="D11" s="56" t="s">
        <v>69</v>
      </c>
      <c r="E11" s="55" t="s">
        <v>70</v>
      </c>
      <c r="F11" s="55" t="s">
        <v>321</v>
      </c>
      <c r="G11" s="55" t="s">
        <v>321</v>
      </c>
      <c r="H11" s="52"/>
      <c r="I11" s="54">
        <v>5</v>
      </c>
      <c r="J11" s="57">
        <v>13.899999618530273</v>
      </c>
      <c r="K11" s="58">
        <v>41.94889755249024</v>
      </c>
      <c r="L11" s="58">
        <v>1000</v>
      </c>
    </row>
    <row r="12" spans="1:12" ht="12.75">
      <c r="A12" s="9">
        <v>2</v>
      </c>
      <c r="B12" s="54">
        <v>1</v>
      </c>
      <c r="C12" s="55" t="s">
        <v>68</v>
      </c>
      <c r="D12" s="56" t="s">
        <v>72</v>
      </c>
      <c r="E12" s="55" t="s">
        <v>73</v>
      </c>
      <c r="F12" s="55" t="s">
        <v>322</v>
      </c>
      <c r="G12" s="55" t="s">
        <v>322</v>
      </c>
      <c r="H12" s="59"/>
      <c r="I12" s="54">
        <v>5</v>
      </c>
      <c r="J12" s="57">
        <v>13.899999618530273</v>
      </c>
      <c r="K12" s="58">
        <v>36.39643478393555</v>
      </c>
      <c r="L12" s="58">
        <v>867.6300048828125</v>
      </c>
    </row>
    <row r="13" spans="1:12" ht="12.75">
      <c r="A13" s="9">
        <v>3</v>
      </c>
      <c r="B13" s="54">
        <v>13</v>
      </c>
      <c r="C13" s="55" t="s">
        <v>68</v>
      </c>
      <c r="D13" s="56" t="s">
        <v>80</v>
      </c>
      <c r="E13" s="55" t="s">
        <v>77</v>
      </c>
      <c r="F13" s="55" t="s">
        <v>323</v>
      </c>
      <c r="G13" s="55" t="s">
        <v>324</v>
      </c>
      <c r="H13" s="52"/>
      <c r="I13" s="54">
        <v>3</v>
      </c>
      <c r="J13" s="57">
        <v>8.34000015258789</v>
      </c>
      <c r="K13" s="58">
        <v>17.2685697555542</v>
      </c>
      <c r="L13" s="58">
        <v>411.6499938964844</v>
      </c>
    </row>
    <row r="14" spans="1:12" ht="12.75">
      <c r="A14" s="9"/>
      <c r="B14" s="54"/>
      <c r="C14" s="55"/>
      <c r="D14" s="56"/>
      <c r="E14" s="55"/>
      <c r="F14" s="55"/>
      <c r="G14" s="55"/>
      <c r="H14" s="59"/>
      <c r="I14" s="54"/>
      <c r="J14" s="57"/>
      <c r="K14" s="58"/>
      <c r="L14" s="58"/>
    </row>
    <row r="15" spans="3:12" ht="12.75">
      <c r="C15" s="9"/>
      <c r="E15" s="9"/>
      <c r="F15" s="9"/>
      <c r="G15" s="9"/>
      <c r="H15" s="9"/>
      <c r="I15"/>
      <c r="K15"/>
      <c r="L15"/>
    </row>
    <row r="16" spans="1:12" ht="16.5">
      <c r="A16" s="47" t="s">
        <v>49</v>
      </c>
      <c r="B16" s="48" t="s">
        <v>50</v>
      </c>
      <c r="C16" s="47" t="s">
        <v>51</v>
      </c>
      <c r="D16" s="48" t="s">
        <v>319</v>
      </c>
      <c r="E16" s="47" t="s">
        <v>53</v>
      </c>
      <c r="F16" s="48" t="s">
        <v>83</v>
      </c>
      <c r="H16" s="49"/>
      <c r="I16" s="49"/>
      <c r="K16"/>
      <c r="L16"/>
    </row>
    <row r="17" spans="1:12" ht="15">
      <c r="A17" s="47" t="s">
        <v>55</v>
      </c>
      <c r="B17" s="48" t="s">
        <v>83</v>
      </c>
      <c r="C17" s="9"/>
      <c r="D17" s="50"/>
      <c r="E17" s="50" t="s">
        <v>56</v>
      </c>
      <c r="F17" s="51" t="s">
        <v>328</v>
      </c>
      <c r="G17" s="9"/>
      <c r="H17" s="9"/>
      <c r="I17" s="52"/>
      <c r="K17" s="52"/>
      <c r="L17"/>
    </row>
    <row r="18" spans="1:12" ht="15">
      <c r="A18" s="53" t="s">
        <v>58</v>
      </c>
      <c r="B18" s="53" t="s">
        <v>59</v>
      </c>
      <c r="C18" s="53" t="s">
        <v>55</v>
      </c>
      <c r="D18" s="53" t="s">
        <v>60</v>
      </c>
      <c r="E18" s="53" t="s">
        <v>2</v>
      </c>
      <c r="F18" s="53" t="s">
        <v>61</v>
      </c>
      <c r="G18" s="53" t="s">
        <v>62</v>
      </c>
      <c r="H18" s="53" t="s">
        <v>63</v>
      </c>
      <c r="I18" s="53" t="s">
        <v>64</v>
      </c>
      <c r="J18" s="53" t="s">
        <v>65</v>
      </c>
      <c r="K18" s="53" t="s">
        <v>66</v>
      </c>
      <c r="L18" s="53" t="s">
        <v>67</v>
      </c>
    </row>
    <row r="19" spans="1:12" ht="12.75">
      <c r="A19" s="9">
        <v>1</v>
      </c>
      <c r="B19" s="54">
        <v>666</v>
      </c>
      <c r="C19" s="55" t="s">
        <v>85</v>
      </c>
      <c r="D19" s="56" t="s">
        <v>86</v>
      </c>
      <c r="E19" s="55" t="s">
        <v>70</v>
      </c>
      <c r="F19" s="55" t="s">
        <v>329</v>
      </c>
      <c r="G19" s="55" t="s">
        <v>329</v>
      </c>
      <c r="H19" s="52"/>
      <c r="I19" s="54">
        <v>5</v>
      </c>
      <c r="J19" s="57">
        <v>13.899999618530273</v>
      </c>
      <c r="K19" s="58">
        <v>39.662347412109376</v>
      </c>
      <c r="L19" s="58">
        <v>1000</v>
      </c>
    </row>
    <row r="20" spans="1:12" ht="12.75">
      <c r="A20" s="9">
        <v>2</v>
      </c>
      <c r="B20" s="54">
        <v>32</v>
      </c>
      <c r="C20" s="55" t="s">
        <v>85</v>
      </c>
      <c r="D20" s="56" t="s">
        <v>93</v>
      </c>
      <c r="E20" s="55" t="s">
        <v>77</v>
      </c>
      <c r="F20" s="55" t="s">
        <v>330</v>
      </c>
      <c r="G20" s="55" t="s">
        <v>330</v>
      </c>
      <c r="H20" s="59"/>
      <c r="I20" s="54">
        <v>5</v>
      </c>
      <c r="J20" s="57">
        <v>13.899999618530273</v>
      </c>
      <c r="K20" s="58">
        <v>38.59562301635742</v>
      </c>
      <c r="L20" s="58">
        <v>973.0999755859375</v>
      </c>
    </row>
    <row r="21" spans="1:12" ht="12.75">
      <c r="A21" s="9">
        <v>3</v>
      </c>
      <c r="B21" s="54">
        <v>112</v>
      </c>
      <c r="C21" s="55" t="s">
        <v>85</v>
      </c>
      <c r="D21" s="56" t="s">
        <v>90</v>
      </c>
      <c r="E21" s="55" t="s">
        <v>77</v>
      </c>
      <c r="F21" s="55" t="s">
        <v>331</v>
      </c>
      <c r="G21" s="55" t="s">
        <v>331</v>
      </c>
      <c r="H21" s="52"/>
      <c r="I21" s="54">
        <v>5</v>
      </c>
      <c r="J21" s="57">
        <v>13.899999618530273</v>
      </c>
      <c r="K21" s="58">
        <v>38.49971237182617</v>
      </c>
      <c r="L21" s="58">
        <v>970.6799926757812</v>
      </c>
    </row>
    <row r="22" spans="1:12" ht="12.75">
      <c r="A22" s="9">
        <v>4</v>
      </c>
      <c r="B22" s="54">
        <v>60</v>
      </c>
      <c r="C22" s="55" t="s">
        <v>85</v>
      </c>
      <c r="D22" s="56" t="s">
        <v>96</v>
      </c>
      <c r="E22" s="55" t="s">
        <v>77</v>
      </c>
      <c r="F22" s="55" t="s">
        <v>332</v>
      </c>
      <c r="G22" s="55" t="s">
        <v>332</v>
      </c>
      <c r="H22" s="59"/>
      <c r="I22" s="54">
        <v>5</v>
      </c>
      <c r="J22" s="57">
        <v>13.899999618530273</v>
      </c>
      <c r="K22" s="58">
        <v>36.608920669555665</v>
      </c>
      <c r="L22" s="58">
        <v>923.010009765625</v>
      </c>
    </row>
    <row r="23" spans="1:12" ht="12.75">
      <c r="A23" s="9">
        <v>5</v>
      </c>
      <c r="B23" s="54">
        <v>115</v>
      </c>
      <c r="C23" s="55" t="s">
        <v>85</v>
      </c>
      <c r="D23" s="56" t="s">
        <v>99</v>
      </c>
      <c r="E23" s="55" t="s">
        <v>77</v>
      </c>
      <c r="F23" s="55" t="s">
        <v>333</v>
      </c>
      <c r="G23" s="55" t="s">
        <v>333</v>
      </c>
      <c r="H23" s="52"/>
      <c r="I23" s="54">
        <v>5</v>
      </c>
      <c r="J23" s="57">
        <v>13.899999618530273</v>
      </c>
      <c r="K23" s="58">
        <v>32.721923446655275</v>
      </c>
      <c r="L23" s="58">
        <v>825.010009765625</v>
      </c>
    </row>
    <row r="24" spans="1:12" ht="12.75">
      <c r="A24" s="9">
        <v>6</v>
      </c>
      <c r="B24" s="54">
        <v>212</v>
      </c>
      <c r="C24" s="55" t="s">
        <v>85</v>
      </c>
      <c r="D24" s="56" t="s">
        <v>108</v>
      </c>
      <c r="E24" s="55" t="s">
        <v>70</v>
      </c>
      <c r="F24" s="55" t="s">
        <v>334</v>
      </c>
      <c r="G24" s="55" t="s">
        <v>335</v>
      </c>
      <c r="H24" s="52"/>
      <c r="I24" s="54">
        <v>4</v>
      </c>
      <c r="J24" s="57">
        <v>11.119999885559082</v>
      </c>
      <c r="K24" s="58">
        <v>27.740475082397463</v>
      </c>
      <c r="L24" s="58">
        <v>699.4099731445312</v>
      </c>
    </row>
    <row r="25" spans="1:12" ht="12.75">
      <c r="A25" s="9">
        <v>7</v>
      </c>
      <c r="B25" s="54">
        <v>172</v>
      </c>
      <c r="C25" s="55" t="s">
        <v>85</v>
      </c>
      <c r="D25" s="56" t="s">
        <v>102</v>
      </c>
      <c r="E25" s="55" t="s">
        <v>70</v>
      </c>
      <c r="F25" s="55" t="s">
        <v>336</v>
      </c>
      <c r="G25" s="55" t="s">
        <v>337</v>
      </c>
      <c r="H25" s="52"/>
      <c r="I25" s="54">
        <v>4</v>
      </c>
      <c r="J25" s="57">
        <v>11.119999885559082</v>
      </c>
      <c r="K25" s="58">
        <v>25.57056541442871</v>
      </c>
      <c r="L25" s="58">
        <v>644.7000122070312</v>
      </c>
    </row>
    <row r="26" spans="1:12" ht="12.75">
      <c r="A26" s="9">
        <v>8</v>
      </c>
      <c r="B26" s="54">
        <v>266</v>
      </c>
      <c r="C26" s="55" t="s">
        <v>85</v>
      </c>
      <c r="D26" s="56" t="s">
        <v>111</v>
      </c>
      <c r="E26" s="55" t="s">
        <v>73</v>
      </c>
      <c r="F26" s="55" t="s">
        <v>338</v>
      </c>
      <c r="G26" s="55" t="s">
        <v>339</v>
      </c>
      <c r="H26" s="52"/>
      <c r="I26" s="54">
        <v>3</v>
      </c>
      <c r="J26" s="57">
        <v>8.34000015258789</v>
      </c>
      <c r="K26" s="58">
        <v>17.763052368164065</v>
      </c>
      <c r="L26" s="58">
        <v>447.8500061035156</v>
      </c>
    </row>
    <row r="27" spans="1:12" ht="12.75">
      <c r="A27" s="9" t="s">
        <v>132</v>
      </c>
      <c r="B27" s="54">
        <v>18</v>
      </c>
      <c r="C27" s="55" t="s">
        <v>85</v>
      </c>
      <c r="D27" s="56" t="s">
        <v>88</v>
      </c>
      <c r="E27" s="55" t="s">
        <v>73</v>
      </c>
      <c r="F27" s="55" t="s">
        <v>340</v>
      </c>
      <c r="G27" s="55" t="s">
        <v>134</v>
      </c>
      <c r="H27" s="52" t="s">
        <v>341</v>
      </c>
      <c r="I27" s="54">
        <v>2</v>
      </c>
      <c r="J27" s="57">
        <v>0</v>
      </c>
      <c r="K27" s="58">
        <v>0</v>
      </c>
      <c r="L27" s="58">
        <v>0</v>
      </c>
    </row>
    <row r="28" spans="1:12" ht="12.75">
      <c r="A28" s="9" t="s">
        <v>132</v>
      </c>
      <c r="B28" s="54">
        <v>44</v>
      </c>
      <c r="C28" s="55" t="s">
        <v>85</v>
      </c>
      <c r="D28" s="56" t="s">
        <v>114</v>
      </c>
      <c r="E28" s="55" t="s">
        <v>77</v>
      </c>
      <c r="F28" s="55" t="s">
        <v>134</v>
      </c>
      <c r="G28" s="55" t="s">
        <v>134</v>
      </c>
      <c r="H28" s="52" t="s">
        <v>135</v>
      </c>
      <c r="I28" s="54">
        <v>0</v>
      </c>
      <c r="J28" s="57">
        <v>0</v>
      </c>
      <c r="K28" s="58">
        <v>0</v>
      </c>
      <c r="L28" s="58">
        <v>0</v>
      </c>
    </row>
    <row r="29" spans="1:12" ht="12.75">
      <c r="A29" s="52"/>
      <c r="B29" s="65"/>
      <c r="C29" s="55"/>
      <c r="D29" s="56"/>
      <c r="E29" s="55"/>
      <c r="F29" s="55"/>
      <c r="G29" s="55"/>
      <c r="H29" s="52"/>
      <c r="I29" s="54"/>
      <c r="J29" s="57"/>
      <c r="K29" s="58"/>
      <c r="L29" s="58"/>
    </row>
    <row r="30" spans="1:12" ht="19.5">
      <c r="A30" s="67" t="s">
        <v>318</v>
      </c>
      <c r="B30" s="67"/>
      <c r="C30" s="67"/>
      <c r="D30" s="67"/>
      <c r="E30" s="67"/>
      <c r="F30" s="67"/>
      <c r="G30" s="9"/>
      <c r="H30" s="9"/>
      <c r="I30"/>
      <c r="K30"/>
      <c r="L30"/>
    </row>
    <row r="31" spans="3:12" ht="12.75">
      <c r="C31" s="9"/>
      <c r="E31" s="9"/>
      <c r="F31" s="9"/>
      <c r="G31" s="9"/>
      <c r="H31" s="9"/>
      <c r="I31"/>
      <c r="K31"/>
      <c r="L31"/>
    </row>
    <row r="32" spans="1:12" ht="16.5">
      <c r="A32" s="47" t="s">
        <v>49</v>
      </c>
      <c r="B32" s="48" t="s">
        <v>50</v>
      </c>
      <c r="C32" s="47" t="s">
        <v>51</v>
      </c>
      <c r="D32" s="48" t="s">
        <v>319</v>
      </c>
      <c r="E32" s="47" t="s">
        <v>53</v>
      </c>
      <c r="F32" s="48" t="s">
        <v>342</v>
      </c>
      <c r="H32" s="49"/>
      <c r="I32" s="49"/>
      <c r="K32"/>
      <c r="L32"/>
    </row>
    <row r="33" spans="1:12" ht="15">
      <c r="A33" s="47" t="s">
        <v>55</v>
      </c>
      <c r="B33" s="48" t="s">
        <v>121</v>
      </c>
      <c r="C33" s="9"/>
      <c r="D33" s="50"/>
      <c r="E33" s="50" t="s">
        <v>56</v>
      </c>
      <c r="F33" s="51" t="s">
        <v>343</v>
      </c>
      <c r="G33" s="9"/>
      <c r="H33" s="9"/>
      <c r="I33" s="52"/>
      <c r="K33" s="52"/>
      <c r="L33"/>
    </row>
    <row r="34" spans="1:12" ht="15">
      <c r="A34" s="53" t="s">
        <v>58</v>
      </c>
      <c r="B34" s="53" t="s">
        <v>59</v>
      </c>
      <c r="C34" s="53" t="s">
        <v>55</v>
      </c>
      <c r="D34" s="53" t="s">
        <v>60</v>
      </c>
      <c r="E34" s="53" t="s">
        <v>2</v>
      </c>
      <c r="F34" s="53" t="s">
        <v>61</v>
      </c>
      <c r="G34" s="53" t="s">
        <v>62</v>
      </c>
      <c r="H34" s="53" t="s">
        <v>63</v>
      </c>
      <c r="I34" s="53" t="s">
        <v>64</v>
      </c>
      <c r="J34" s="53" t="s">
        <v>65</v>
      </c>
      <c r="K34" s="53" t="s">
        <v>66</v>
      </c>
      <c r="L34" s="53" t="s">
        <v>67</v>
      </c>
    </row>
    <row r="35" spans="1:12" ht="12.75">
      <c r="A35" s="9">
        <v>1</v>
      </c>
      <c r="B35" s="54">
        <v>3</v>
      </c>
      <c r="C35" s="55" t="s">
        <v>123</v>
      </c>
      <c r="D35" s="56" t="s">
        <v>124</v>
      </c>
      <c r="E35" s="55" t="s">
        <v>73</v>
      </c>
      <c r="F35" s="55" t="s">
        <v>390</v>
      </c>
      <c r="G35" s="55" t="s">
        <v>390</v>
      </c>
      <c r="H35" s="52"/>
      <c r="I35" s="54">
        <v>10</v>
      </c>
      <c r="J35" s="57">
        <v>50.040000915527344</v>
      </c>
      <c r="K35" s="58">
        <v>70.14571380615234</v>
      </c>
      <c r="L35" s="58">
        <v>1000</v>
      </c>
    </row>
    <row r="36" spans="1:12" ht="12.75">
      <c r="A36" s="9">
        <v>2</v>
      </c>
      <c r="B36" s="54">
        <v>178</v>
      </c>
      <c r="C36" s="55" t="s">
        <v>123</v>
      </c>
      <c r="D36" s="56" t="s">
        <v>129</v>
      </c>
      <c r="E36" s="55" t="s">
        <v>70</v>
      </c>
      <c r="F36" s="55" t="s">
        <v>391</v>
      </c>
      <c r="G36" s="55" t="s">
        <v>391</v>
      </c>
      <c r="H36" s="59"/>
      <c r="I36" s="54">
        <v>10</v>
      </c>
      <c r="J36" s="57">
        <v>50.040000915527344</v>
      </c>
      <c r="K36" s="58">
        <v>67.92427825927734</v>
      </c>
      <c r="L36" s="58">
        <v>968.3300170898438</v>
      </c>
    </row>
    <row r="37" spans="1:12" ht="12.75">
      <c r="A37" s="9">
        <v>3</v>
      </c>
      <c r="B37" s="54">
        <v>13</v>
      </c>
      <c r="C37" s="55" t="s">
        <v>123</v>
      </c>
      <c r="D37" s="56" t="s">
        <v>126</v>
      </c>
      <c r="E37" s="55" t="s">
        <v>77</v>
      </c>
      <c r="F37" s="55" t="s">
        <v>392</v>
      </c>
      <c r="G37" s="55" t="s">
        <v>393</v>
      </c>
      <c r="H37" s="52"/>
      <c r="I37" s="54">
        <v>9</v>
      </c>
      <c r="J37" s="57">
        <v>45.0359992980957</v>
      </c>
      <c r="K37" s="58">
        <v>58.38047561645508</v>
      </c>
      <c r="L37" s="58">
        <v>832.27001953125</v>
      </c>
    </row>
    <row r="38" spans="1:12" ht="12.75">
      <c r="A38" s="9" t="s">
        <v>132</v>
      </c>
      <c r="B38" s="54">
        <v>99</v>
      </c>
      <c r="C38" s="55" t="s">
        <v>123</v>
      </c>
      <c r="D38" s="56" t="s">
        <v>133</v>
      </c>
      <c r="E38" s="55" t="s">
        <v>77</v>
      </c>
      <c r="F38" s="55" t="s">
        <v>394</v>
      </c>
      <c r="G38" s="55" t="s">
        <v>134</v>
      </c>
      <c r="H38" s="59" t="s">
        <v>283</v>
      </c>
      <c r="I38" s="54">
        <v>5</v>
      </c>
      <c r="J38" s="57">
        <v>0</v>
      </c>
      <c r="K38" s="58">
        <v>0</v>
      </c>
      <c r="L38" s="58">
        <v>0</v>
      </c>
    </row>
    <row r="39" spans="1:12" ht="12.75">
      <c r="A39" s="9"/>
      <c r="B39" s="54"/>
      <c r="C39" s="55"/>
      <c r="D39" s="56"/>
      <c r="E39" s="55"/>
      <c r="F39" s="55"/>
      <c r="G39" s="55"/>
      <c r="H39" s="52"/>
      <c r="I39" s="54"/>
      <c r="J39" s="57"/>
      <c r="K39" s="58"/>
      <c r="L39" s="58"/>
    </row>
    <row r="40" spans="1:12" ht="12.75">
      <c r="A40" s="9"/>
      <c r="B40" s="54"/>
      <c r="C40" s="55"/>
      <c r="D40" s="56"/>
      <c r="E40" s="55"/>
      <c r="F40" s="55"/>
      <c r="G40" s="55"/>
      <c r="H40" s="52"/>
      <c r="I40" s="54"/>
      <c r="J40" s="57"/>
      <c r="K40" s="58"/>
      <c r="L40" s="58"/>
    </row>
    <row r="41" spans="1:12" ht="16.5">
      <c r="A41" s="47" t="s">
        <v>49</v>
      </c>
      <c r="B41" s="48" t="s">
        <v>50</v>
      </c>
      <c r="C41" s="47" t="s">
        <v>51</v>
      </c>
      <c r="D41" s="48" t="s">
        <v>319</v>
      </c>
      <c r="E41" s="47" t="s">
        <v>53</v>
      </c>
      <c r="F41" s="48" t="s">
        <v>342</v>
      </c>
      <c r="H41" s="49"/>
      <c r="I41" s="49"/>
      <c r="K41"/>
      <c r="L41"/>
    </row>
    <row r="42" spans="1:12" ht="15">
      <c r="A42" s="47" t="s">
        <v>55</v>
      </c>
      <c r="B42" s="48" t="s">
        <v>136</v>
      </c>
      <c r="C42" s="9"/>
      <c r="D42" s="50"/>
      <c r="E42" s="50" t="s">
        <v>56</v>
      </c>
      <c r="F42" s="51" t="s">
        <v>343</v>
      </c>
      <c r="G42" s="9"/>
      <c r="H42" s="9"/>
      <c r="I42" s="52"/>
      <c r="K42" s="52"/>
      <c r="L42"/>
    </row>
    <row r="43" spans="1:12" ht="15">
      <c r="A43" s="53" t="s">
        <v>58</v>
      </c>
      <c r="B43" s="53" t="s">
        <v>59</v>
      </c>
      <c r="C43" s="53" t="s">
        <v>55</v>
      </c>
      <c r="D43" s="53" t="s">
        <v>60</v>
      </c>
      <c r="E43" s="53" t="s">
        <v>2</v>
      </c>
      <c r="F43" s="53" t="s">
        <v>61</v>
      </c>
      <c r="G43" s="53" t="s">
        <v>62</v>
      </c>
      <c r="H43" s="53" t="s">
        <v>63</v>
      </c>
      <c r="I43" s="53" t="s">
        <v>64</v>
      </c>
      <c r="J43" s="53" t="s">
        <v>65</v>
      </c>
      <c r="K43" s="53" t="s">
        <v>66</v>
      </c>
      <c r="L43" s="53" t="s">
        <v>67</v>
      </c>
    </row>
    <row r="44" spans="1:12" ht="12.75">
      <c r="A44" s="9">
        <v>1</v>
      </c>
      <c r="B44" s="54">
        <v>20</v>
      </c>
      <c r="C44" s="55" t="s">
        <v>137</v>
      </c>
      <c r="D44" s="56" t="s">
        <v>138</v>
      </c>
      <c r="E44" s="55" t="s">
        <v>77</v>
      </c>
      <c r="F44" s="55" t="s">
        <v>372</v>
      </c>
      <c r="G44" s="55" t="s">
        <v>372</v>
      </c>
      <c r="H44" s="52"/>
      <c r="I44" s="54">
        <v>9</v>
      </c>
      <c r="J44" s="57">
        <v>45.0359992980957</v>
      </c>
      <c r="K44" s="58">
        <v>62.02570495605469</v>
      </c>
      <c r="L44" s="58">
        <v>1000</v>
      </c>
    </row>
    <row r="45" spans="1:12" ht="12.75">
      <c r="A45" s="9">
        <v>2</v>
      </c>
      <c r="B45" s="54">
        <v>200</v>
      </c>
      <c r="C45" s="55" t="s">
        <v>137</v>
      </c>
      <c r="D45" s="56" t="s">
        <v>140</v>
      </c>
      <c r="E45" s="55" t="s">
        <v>73</v>
      </c>
      <c r="F45" s="55" t="s">
        <v>373</v>
      </c>
      <c r="G45" s="55" t="s">
        <v>373</v>
      </c>
      <c r="H45" s="59"/>
      <c r="I45" s="54">
        <v>9</v>
      </c>
      <c r="J45" s="57">
        <v>45.0359992980957</v>
      </c>
      <c r="K45" s="58">
        <v>61.99297256469727</v>
      </c>
      <c r="L45" s="58">
        <v>999.469970703125</v>
      </c>
    </row>
    <row r="46" spans="1:12" ht="12.75">
      <c r="A46" s="9">
        <v>3</v>
      </c>
      <c r="B46" s="54">
        <v>69</v>
      </c>
      <c r="C46" s="55" t="s">
        <v>137</v>
      </c>
      <c r="D46" s="56" t="s">
        <v>154</v>
      </c>
      <c r="E46" s="55" t="s">
        <v>70</v>
      </c>
      <c r="F46" s="55" t="s">
        <v>374</v>
      </c>
      <c r="G46" s="55" t="s">
        <v>374</v>
      </c>
      <c r="H46" s="52"/>
      <c r="I46" s="54">
        <v>9</v>
      </c>
      <c r="J46" s="57">
        <v>45.0359992980957</v>
      </c>
      <c r="K46" s="58">
        <v>56.49961280822754</v>
      </c>
      <c r="L46" s="58">
        <v>910.9000244140625</v>
      </c>
    </row>
    <row r="47" spans="1:12" ht="12.75">
      <c r="A47" s="9">
        <v>4</v>
      </c>
      <c r="B47" s="54">
        <v>924</v>
      </c>
      <c r="C47" s="55" t="s">
        <v>137</v>
      </c>
      <c r="D47" s="56" t="s">
        <v>145</v>
      </c>
      <c r="E47" s="55" t="s">
        <v>73</v>
      </c>
      <c r="F47" s="55" t="s">
        <v>375</v>
      </c>
      <c r="G47" s="55" t="s">
        <v>376</v>
      </c>
      <c r="H47" s="59"/>
      <c r="I47" s="54">
        <v>8</v>
      </c>
      <c r="J47" s="57">
        <v>40.03200149536133</v>
      </c>
      <c r="K47" s="58">
        <v>54.5704891204834</v>
      </c>
      <c r="L47" s="58">
        <v>879.7999877929688</v>
      </c>
    </row>
    <row r="48" spans="1:12" ht="12.75">
      <c r="A48" s="9">
        <v>5</v>
      </c>
      <c r="B48" s="54">
        <v>149</v>
      </c>
      <c r="C48" s="55" t="s">
        <v>137</v>
      </c>
      <c r="D48" s="56" t="s">
        <v>142</v>
      </c>
      <c r="E48" s="55" t="s">
        <v>73</v>
      </c>
      <c r="F48" s="55" t="s">
        <v>377</v>
      </c>
      <c r="G48" s="55" t="s">
        <v>378</v>
      </c>
      <c r="H48" s="52"/>
      <c r="I48" s="54">
        <v>8</v>
      </c>
      <c r="J48" s="57">
        <v>40.03200149536133</v>
      </c>
      <c r="K48" s="58">
        <v>53.18571395874024</v>
      </c>
      <c r="L48" s="58">
        <v>857.469970703125</v>
      </c>
    </row>
    <row r="49" spans="1:12" ht="12.75">
      <c r="A49" s="9">
        <v>6</v>
      </c>
      <c r="B49" s="54">
        <v>172</v>
      </c>
      <c r="C49" s="55" t="s">
        <v>137</v>
      </c>
      <c r="D49" s="56" t="s">
        <v>148</v>
      </c>
      <c r="E49" s="55" t="s">
        <v>70</v>
      </c>
      <c r="F49" s="55" t="s">
        <v>379</v>
      </c>
      <c r="G49" s="55" t="s">
        <v>380</v>
      </c>
      <c r="H49" s="52" t="s">
        <v>381</v>
      </c>
      <c r="I49" s="54">
        <v>8</v>
      </c>
      <c r="J49" s="57">
        <v>40.03200149536133</v>
      </c>
      <c r="K49" s="58">
        <v>52.30643005371094</v>
      </c>
      <c r="L49" s="58">
        <v>827.5999755859375</v>
      </c>
    </row>
    <row r="50" spans="1:12" ht="12.75">
      <c r="A50" s="9">
        <v>7</v>
      </c>
      <c r="B50" s="54">
        <v>36</v>
      </c>
      <c r="C50" s="55" t="s">
        <v>137</v>
      </c>
      <c r="D50" s="56" t="s">
        <v>151</v>
      </c>
      <c r="E50" s="55" t="s">
        <v>73</v>
      </c>
      <c r="F50" s="55" t="s">
        <v>382</v>
      </c>
      <c r="G50" s="55" t="s">
        <v>383</v>
      </c>
      <c r="H50" s="52"/>
      <c r="I50" s="54">
        <v>7</v>
      </c>
      <c r="J50" s="57">
        <v>35.02799987792969</v>
      </c>
      <c r="K50" s="58">
        <v>42.469766235351564</v>
      </c>
      <c r="L50" s="58">
        <v>684.7100219726562</v>
      </c>
    </row>
    <row r="51" spans="1:12" ht="12.75">
      <c r="A51" s="9">
        <v>8</v>
      </c>
      <c r="B51" s="54">
        <v>145</v>
      </c>
      <c r="C51" s="55" t="s">
        <v>137</v>
      </c>
      <c r="D51" s="56" t="s">
        <v>158</v>
      </c>
      <c r="E51" s="55" t="s">
        <v>77</v>
      </c>
      <c r="F51" s="55" t="s">
        <v>384</v>
      </c>
      <c r="G51" s="55" t="s">
        <v>385</v>
      </c>
      <c r="H51" s="52" t="s">
        <v>386</v>
      </c>
      <c r="I51" s="54">
        <v>5</v>
      </c>
      <c r="J51" s="57">
        <v>25.020000457763672</v>
      </c>
      <c r="K51" s="58">
        <v>34.86919097900391</v>
      </c>
      <c r="L51" s="58">
        <v>551.02001953125</v>
      </c>
    </row>
    <row r="52" spans="1:12" ht="12.75">
      <c r="A52" s="9">
        <v>9</v>
      </c>
      <c r="B52" s="54">
        <v>170</v>
      </c>
      <c r="C52" s="55" t="s">
        <v>137</v>
      </c>
      <c r="D52" s="56" t="s">
        <v>157</v>
      </c>
      <c r="E52" s="55" t="s">
        <v>70</v>
      </c>
      <c r="F52" s="55" t="s">
        <v>387</v>
      </c>
      <c r="G52" s="55" t="s">
        <v>388</v>
      </c>
      <c r="H52" s="52" t="s">
        <v>389</v>
      </c>
      <c r="I52" s="54">
        <v>5</v>
      </c>
      <c r="J52" s="57">
        <v>25.020000457763672</v>
      </c>
      <c r="K52" s="58">
        <v>33.656928634643556</v>
      </c>
      <c r="L52" s="58">
        <v>532.22998046875</v>
      </c>
    </row>
    <row r="55" spans="3:12" ht="12.75">
      <c r="C55" s="9"/>
      <c r="E55" s="9"/>
      <c r="F55" s="9"/>
      <c r="G55" s="9"/>
      <c r="H55" s="9"/>
      <c r="I55"/>
      <c r="K55"/>
      <c r="L55"/>
    </row>
    <row r="56" spans="1:12" ht="16.5">
      <c r="A56" s="47" t="s">
        <v>49</v>
      </c>
      <c r="B56" s="48" t="s">
        <v>159</v>
      </c>
      <c r="C56" s="47" t="s">
        <v>51</v>
      </c>
      <c r="D56" s="48" t="s">
        <v>319</v>
      </c>
      <c r="E56" s="47" t="s">
        <v>53</v>
      </c>
      <c r="F56" s="48" t="s">
        <v>342</v>
      </c>
      <c r="H56" s="49"/>
      <c r="I56" s="49"/>
      <c r="K56"/>
      <c r="L56"/>
    </row>
    <row r="57" spans="1:13" ht="16.5">
      <c r="A57" s="47" t="s">
        <v>55</v>
      </c>
      <c r="B57" s="48" t="s">
        <v>161</v>
      </c>
      <c r="C57" s="9"/>
      <c r="D57" s="50"/>
      <c r="E57" s="50" t="s">
        <v>56</v>
      </c>
      <c r="F57" s="51" t="s">
        <v>343</v>
      </c>
      <c r="G57" s="9"/>
      <c r="H57" s="9"/>
      <c r="I57" s="52"/>
      <c r="K57" s="52"/>
      <c r="L57"/>
      <c r="M57" s="60"/>
    </row>
    <row r="58" spans="1:12" ht="15">
      <c r="A58" s="53" t="s">
        <v>58</v>
      </c>
      <c r="B58" s="53" t="s">
        <v>59</v>
      </c>
      <c r="C58" s="53" t="s">
        <v>55</v>
      </c>
      <c r="D58" s="53" t="s">
        <v>60</v>
      </c>
      <c r="E58" s="53" t="s">
        <v>2</v>
      </c>
      <c r="F58" s="53" t="s">
        <v>61</v>
      </c>
      <c r="G58" s="53" t="s">
        <v>62</v>
      </c>
      <c r="H58" s="53" t="s">
        <v>63</v>
      </c>
      <c r="I58" s="53" t="s">
        <v>64</v>
      </c>
      <c r="J58" s="53" t="s">
        <v>65</v>
      </c>
      <c r="K58" s="53" t="s">
        <v>66</v>
      </c>
      <c r="L58" s="53" t="s">
        <v>67</v>
      </c>
    </row>
    <row r="59" spans="1:12" ht="12.75">
      <c r="A59" s="9">
        <v>1</v>
      </c>
      <c r="B59" s="54">
        <v>18</v>
      </c>
      <c r="C59" s="55" t="s">
        <v>163</v>
      </c>
      <c r="D59" s="56" t="s">
        <v>168</v>
      </c>
      <c r="E59" s="55" t="s">
        <v>169</v>
      </c>
      <c r="F59" s="55" t="s">
        <v>344</v>
      </c>
      <c r="G59" s="55" t="s">
        <v>344</v>
      </c>
      <c r="H59" s="52"/>
      <c r="I59" s="54">
        <v>10</v>
      </c>
      <c r="J59" s="57">
        <v>50.040000915527344</v>
      </c>
      <c r="K59" s="58">
        <v>70.06767654418945</v>
      </c>
      <c r="L59" s="58">
        <v>1000</v>
      </c>
    </row>
    <row r="60" spans="1:12" ht="12.75">
      <c r="A60" s="9">
        <v>2</v>
      </c>
      <c r="B60" s="54">
        <v>91</v>
      </c>
      <c r="C60" s="55" t="s">
        <v>163</v>
      </c>
      <c r="D60" s="56" t="s">
        <v>189</v>
      </c>
      <c r="E60" s="55" t="s">
        <v>77</v>
      </c>
      <c r="F60" s="55" t="s">
        <v>345</v>
      </c>
      <c r="G60" s="55" t="s">
        <v>345</v>
      </c>
      <c r="H60" s="59"/>
      <c r="I60" s="54">
        <v>10</v>
      </c>
      <c r="J60" s="57">
        <v>50.040000915527344</v>
      </c>
      <c r="K60" s="58">
        <v>64.99569396972656</v>
      </c>
      <c r="L60" s="58">
        <v>927.6099853515625</v>
      </c>
    </row>
    <row r="61" spans="1:12" ht="12.75">
      <c r="A61" s="9">
        <v>3</v>
      </c>
      <c r="B61" s="54">
        <v>555</v>
      </c>
      <c r="C61" s="55" t="s">
        <v>163</v>
      </c>
      <c r="D61" s="56" t="s">
        <v>208</v>
      </c>
      <c r="E61" s="55" t="s">
        <v>73</v>
      </c>
      <c r="F61" s="55" t="s">
        <v>346</v>
      </c>
      <c r="G61" s="55" t="s">
        <v>346</v>
      </c>
      <c r="H61" s="52"/>
      <c r="I61" s="54">
        <v>10</v>
      </c>
      <c r="J61" s="57">
        <v>50.040000915527344</v>
      </c>
      <c r="K61" s="58">
        <v>64.45108108520508</v>
      </c>
      <c r="L61" s="58">
        <v>919.8400268554688</v>
      </c>
    </row>
    <row r="62" spans="1:12" ht="12.75">
      <c r="A62" s="9">
        <v>4</v>
      </c>
      <c r="B62" s="54">
        <v>60</v>
      </c>
      <c r="C62" s="55" t="s">
        <v>163</v>
      </c>
      <c r="D62" s="56" t="s">
        <v>174</v>
      </c>
      <c r="E62" s="55" t="s">
        <v>77</v>
      </c>
      <c r="F62" s="55" t="s">
        <v>347</v>
      </c>
      <c r="G62" s="55" t="s">
        <v>348</v>
      </c>
      <c r="H62" s="59"/>
      <c r="I62" s="54">
        <v>9</v>
      </c>
      <c r="J62" s="57">
        <v>45.0359992980957</v>
      </c>
      <c r="K62" s="58">
        <v>61.36739730834961</v>
      </c>
      <c r="L62" s="58">
        <v>875.8300170898438</v>
      </c>
    </row>
    <row r="63" spans="1:12" ht="12.75">
      <c r="A63" s="9">
        <v>5</v>
      </c>
      <c r="B63" s="54">
        <v>76</v>
      </c>
      <c r="C63" s="55" t="s">
        <v>163</v>
      </c>
      <c r="D63" s="56" t="s">
        <v>171</v>
      </c>
      <c r="E63" s="55" t="s">
        <v>73</v>
      </c>
      <c r="F63" s="55" t="s">
        <v>349</v>
      </c>
      <c r="G63" s="55" t="s">
        <v>350</v>
      </c>
      <c r="H63" s="52"/>
      <c r="I63" s="54">
        <v>9</v>
      </c>
      <c r="J63" s="57">
        <v>45.0359992980957</v>
      </c>
      <c r="K63" s="58">
        <v>60.56775741577149</v>
      </c>
      <c r="L63" s="58">
        <v>864.4099731445312</v>
      </c>
    </row>
    <row r="64" spans="1:12" ht="12.75">
      <c r="A64" s="9">
        <v>6</v>
      </c>
      <c r="B64" s="54">
        <v>10</v>
      </c>
      <c r="C64" s="55" t="s">
        <v>163</v>
      </c>
      <c r="D64" s="56" t="s">
        <v>195</v>
      </c>
      <c r="E64" s="55" t="s">
        <v>77</v>
      </c>
      <c r="F64" s="55" t="s">
        <v>351</v>
      </c>
      <c r="G64" s="55" t="s">
        <v>352</v>
      </c>
      <c r="H64" s="52"/>
      <c r="I64" s="54">
        <v>9</v>
      </c>
      <c r="J64" s="57">
        <v>45.0359992980957</v>
      </c>
      <c r="K64" s="58">
        <v>60.34165878295899</v>
      </c>
      <c r="L64" s="58">
        <v>861.1900024414062</v>
      </c>
    </row>
    <row r="65" spans="1:12" ht="12.75">
      <c r="A65" s="9">
        <v>7</v>
      </c>
      <c r="B65" s="54">
        <v>116</v>
      </c>
      <c r="C65" s="55" t="s">
        <v>163</v>
      </c>
      <c r="D65" s="56" t="s">
        <v>202</v>
      </c>
      <c r="E65" s="55" t="s">
        <v>77</v>
      </c>
      <c r="F65" s="55" t="s">
        <v>353</v>
      </c>
      <c r="G65" s="55" t="s">
        <v>354</v>
      </c>
      <c r="H65" s="52"/>
      <c r="I65" s="54">
        <v>9</v>
      </c>
      <c r="J65" s="57">
        <v>45.0359992980957</v>
      </c>
      <c r="K65" s="58">
        <v>56.9957691192627</v>
      </c>
      <c r="L65" s="58">
        <v>813.4299926757812</v>
      </c>
    </row>
    <row r="66" spans="1:12" ht="12.75">
      <c r="A66" s="9">
        <v>8</v>
      </c>
      <c r="B66" s="54">
        <v>32</v>
      </c>
      <c r="C66" s="55" t="s">
        <v>163</v>
      </c>
      <c r="D66" s="56" t="s">
        <v>180</v>
      </c>
      <c r="E66" s="55" t="s">
        <v>77</v>
      </c>
      <c r="F66" s="55" t="s">
        <v>355</v>
      </c>
      <c r="G66" s="55" t="s">
        <v>356</v>
      </c>
      <c r="H66" s="52"/>
      <c r="I66" s="54">
        <v>8</v>
      </c>
      <c r="J66" s="57">
        <v>40.03200149536133</v>
      </c>
      <c r="K66" s="58">
        <v>55.87419548034668</v>
      </c>
      <c r="L66" s="58">
        <v>797.4299926757812</v>
      </c>
    </row>
    <row r="67" spans="1:12" ht="12.75">
      <c r="A67" s="9">
        <v>9</v>
      </c>
      <c r="B67" s="54">
        <v>111</v>
      </c>
      <c r="C67" s="55" t="s">
        <v>163</v>
      </c>
      <c r="D67" s="56" t="s">
        <v>183</v>
      </c>
      <c r="E67" s="55" t="s">
        <v>73</v>
      </c>
      <c r="F67" s="55" t="s">
        <v>357</v>
      </c>
      <c r="G67" s="55" t="s">
        <v>358</v>
      </c>
      <c r="H67" s="52" t="s">
        <v>371</v>
      </c>
      <c r="I67" s="54">
        <v>8</v>
      </c>
      <c r="J67" s="57">
        <v>40.03200149536133</v>
      </c>
      <c r="K67" s="58">
        <v>55.645515060424806</v>
      </c>
      <c r="L67" s="58">
        <v>778.7000122070312</v>
      </c>
    </row>
    <row r="68" spans="1:12" ht="12.75">
      <c r="A68" s="9"/>
      <c r="B68" s="54"/>
      <c r="C68" s="55"/>
      <c r="D68" s="56"/>
      <c r="E68" s="55"/>
      <c r="F68" s="55"/>
      <c r="G68" s="55"/>
      <c r="H68" s="52" t="s">
        <v>370</v>
      </c>
      <c r="I68" s="54"/>
      <c r="J68" s="57"/>
      <c r="K68" s="58"/>
      <c r="L68" s="58"/>
    </row>
    <row r="69" spans="1:12" ht="12.75">
      <c r="A69" s="9">
        <v>10</v>
      </c>
      <c r="B69" s="54">
        <v>266</v>
      </c>
      <c r="C69" s="55" t="s">
        <v>163</v>
      </c>
      <c r="D69" s="56" t="s">
        <v>186</v>
      </c>
      <c r="E69" s="55" t="s">
        <v>73</v>
      </c>
      <c r="F69" s="55" t="s">
        <v>359</v>
      </c>
      <c r="G69" s="55" t="s">
        <v>360</v>
      </c>
      <c r="H69" s="52"/>
      <c r="I69" s="54">
        <v>8</v>
      </c>
      <c r="J69" s="57">
        <v>40.03200149536133</v>
      </c>
      <c r="K69" s="58">
        <v>50.80382308959961</v>
      </c>
      <c r="L69" s="58">
        <v>725.0599975585938</v>
      </c>
    </row>
    <row r="70" spans="1:12" ht="12.75">
      <c r="A70" s="9">
        <v>11</v>
      </c>
      <c r="B70" s="54">
        <v>115</v>
      </c>
      <c r="C70" s="55" t="s">
        <v>163</v>
      </c>
      <c r="D70" s="56" t="s">
        <v>205</v>
      </c>
      <c r="E70" s="55" t="s">
        <v>199</v>
      </c>
      <c r="F70" s="55" t="s">
        <v>361</v>
      </c>
      <c r="G70" s="55" t="s">
        <v>362</v>
      </c>
      <c r="H70" s="52"/>
      <c r="I70" s="54">
        <v>6</v>
      </c>
      <c r="J70" s="57">
        <v>30.02400016784668</v>
      </c>
      <c r="K70" s="58">
        <v>42.05156478881836</v>
      </c>
      <c r="L70" s="58">
        <v>600.1500244140625</v>
      </c>
    </row>
    <row r="71" spans="1:12" ht="12.75">
      <c r="A71" s="9" t="s">
        <v>132</v>
      </c>
      <c r="B71" s="54">
        <v>11</v>
      </c>
      <c r="C71" s="55" t="s">
        <v>163</v>
      </c>
      <c r="D71" s="56" t="s">
        <v>177</v>
      </c>
      <c r="E71" s="55" t="s">
        <v>77</v>
      </c>
      <c r="F71" s="55" t="s">
        <v>363</v>
      </c>
      <c r="G71" s="55" t="s">
        <v>134</v>
      </c>
      <c r="H71" s="52" t="s">
        <v>283</v>
      </c>
      <c r="I71" s="54">
        <v>7</v>
      </c>
      <c r="J71" s="57">
        <v>0</v>
      </c>
      <c r="K71" s="58">
        <v>0</v>
      </c>
      <c r="L71" s="58">
        <v>0</v>
      </c>
    </row>
    <row r="72" spans="1:12" ht="12.75">
      <c r="A72" s="9" t="s">
        <v>132</v>
      </c>
      <c r="B72" s="54">
        <v>48</v>
      </c>
      <c r="C72" s="55" t="s">
        <v>163</v>
      </c>
      <c r="D72" s="56" t="s">
        <v>198</v>
      </c>
      <c r="E72" s="55" t="s">
        <v>199</v>
      </c>
      <c r="F72" s="55" t="s">
        <v>364</v>
      </c>
      <c r="G72" s="55" t="s">
        <v>134</v>
      </c>
      <c r="H72" s="52" t="s">
        <v>283</v>
      </c>
      <c r="I72" s="54">
        <v>6</v>
      </c>
      <c r="J72" s="57">
        <v>0</v>
      </c>
      <c r="K72" s="58">
        <v>0</v>
      </c>
      <c r="L72" s="58">
        <v>0</v>
      </c>
    </row>
    <row r="73" spans="1:12" ht="12.75">
      <c r="A73" s="9" t="s">
        <v>132</v>
      </c>
      <c r="B73" s="54">
        <v>222</v>
      </c>
      <c r="C73" s="55" t="s">
        <v>163</v>
      </c>
      <c r="D73" s="56" t="s">
        <v>164</v>
      </c>
      <c r="E73" s="55" t="s">
        <v>165</v>
      </c>
      <c r="F73" s="55" t="s">
        <v>365</v>
      </c>
      <c r="G73" s="55" t="s">
        <v>134</v>
      </c>
      <c r="H73" s="52" t="s">
        <v>283</v>
      </c>
      <c r="I73" s="54">
        <v>3</v>
      </c>
      <c r="J73" s="57">
        <v>0</v>
      </c>
      <c r="K73" s="58">
        <v>0</v>
      </c>
      <c r="L73" s="58">
        <v>0</v>
      </c>
    </row>
    <row r="74" spans="1:12" ht="12.75">
      <c r="A74" s="9" t="s">
        <v>132</v>
      </c>
      <c r="B74" s="54">
        <v>163</v>
      </c>
      <c r="C74" s="55" t="s">
        <v>163</v>
      </c>
      <c r="D74" s="56" t="s">
        <v>192</v>
      </c>
      <c r="E74" s="55" t="s">
        <v>77</v>
      </c>
      <c r="F74" s="55" t="s">
        <v>134</v>
      </c>
      <c r="G74" s="55" t="s">
        <v>134</v>
      </c>
      <c r="H74" s="52" t="s">
        <v>135</v>
      </c>
      <c r="I74" s="54">
        <v>0</v>
      </c>
      <c r="J74" s="57">
        <v>0</v>
      </c>
      <c r="K74" s="58">
        <v>0</v>
      </c>
      <c r="L74" s="58">
        <v>0</v>
      </c>
    </row>
    <row r="75" spans="1:12" ht="12.75">
      <c r="A75" s="52"/>
      <c r="B75" s="65"/>
      <c r="C75" s="55"/>
      <c r="D75" s="56"/>
      <c r="E75" s="55"/>
      <c r="F75" s="55"/>
      <c r="G75" s="55"/>
      <c r="H75" s="52"/>
      <c r="I75" s="54"/>
      <c r="J75" s="57"/>
      <c r="K75" s="58"/>
      <c r="L75" s="58"/>
    </row>
    <row r="76" spans="1:12" ht="12.75">
      <c r="A76" s="73" t="s">
        <v>366</v>
      </c>
      <c r="B76" s="74" t="s">
        <v>367</v>
      </c>
      <c r="C76" s="75"/>
      <c r="D76" s="76"/>
      <c r="E76" s="75"/>
      <c r="F76" s="75"/>
      <c r="G76" s="75"/>
      <c r="H76" s="73"/>
      <c r="I76" s="77"/>
      <c r="J76" s="78"/>
      <c r="K76" s="79"/>
      <c r="L76" s="58"/>
    </row>
    <row r="77" spans="1:13" ht="12.75">
      <c r="A77" s="73" t="s">
        <v>368</v>
      </c>
      <c r="B77" s="74"/>
      <c r="C77" s="75"/>
      <c r="D77" s="76"/>
      <c r="E77" s="75"/>
      <c r="F77" s="75"/>
      <c r="G77" s="75"/>
      <c r="H77" s="73"/>
      <c r="I77" s="77"/>
      <c r="J77" s="78"/>
      <c r="K77" s="79"/>
      <c r="L77" s="79"/>
      <c r="M77" s="1"/>
    </row>
    <row r="78" spans="1:12" ht="12.75">
      <c r="A78" s="73" t="s">
        <v>369</v>
      </c>
      <c r="B78" s="61"/>
      <c r="C78" s="9"/>
      <c r="E78" s="9"/>
      <c r="F78" s="9"/>
      <c r="G78" s="9"/>
      <c r="H78" s="9"/>
      <c r="I78" s="62"/>
      <c r="J78" s="63"/>
      <c r="L78" s="8"/>
    </row>
    <row r="80" spans="1:12" ht="16.5">
      <c r="A80" s="47" t="s">
        <v>49</v>
      </c>
      <c r="B80" s="48" t="s">
        <v>50</v>
      </c>
      <c r="C80" s="47" t="s">
        <v>51</v>
      </c>
      <c r="D80" s="48" t="s">
        <v>319</v>
      </c>
      <c r="E80" s="47" t="s">
        <v>53</v>
      </c>
      <c r="F80" s="48" t="s">
        <v>400</v>
      </c>
      <c r="H80" s="49"/>
      <c r="I80" s="49"/>
      <c r="K80"/>
      <c r="L80"/>
    </row>
    <row r="81" spans="1:12" ht="15">
      <c r="A81" s="47" t="s">
        <v>55</v>
      </c>
      <c r="B81" s="48" t="s">
        <v>401</v>
      </c>
      <c r="C81" s="9"/>
      <c r="D81" s="50"/>
      <c r="E81" s="50" t="s">
        <v>56</v>
      </c>
      <c r="F81" s="51" t="s">
        <v>402</v>
      </c>
      <c r="G81" s="9"/>
      <c r="H81" s="9"/>
      <c r="I81" s="52"/>
      <c r="K81" s="52"/>
      <c r="L81"/>
    </row>
    <row r="82" spans="1:12" ht="15">
      <c r="A82" s="53" t="s">
        <v>58</v>
      </c>
      <c r="B82" s="53" t="s">
        <v>59</v>
      </c>
      <c r="C82" s="53" t="s">
        <v>55</v>
      </c>
      <c r="D82" s="53" t="s">
        <v>60</v>
      </c>
      <c r="E82" s="53" t="s">
        <v>2</v>
      </c>
      <c r="F82" s="53" t="s">
        <v>61</v>
      </c>
      <c r="G82" s="53" t="s">
        <v>62</v>
      </c>
      <c r="H82" s="53" t="s">
        <v>63</v>
      </c>
      <c r="I82" s="53" t="s">
        <v>64</v>
      </c>
      <c r="J82" s="53" t="s">
        <v>65</v>
      </c>
      <c r="K82" s="53" t="s">
        <v>66</v>
      </c>
      <c r="L82" s="53" t="s">
        <v>67</v>
      </c>
    </row>
    <row r="83" spans="1:12" ht="12.75">
      <c r="A83" s="9">
        <v>1</v>
      </c>
      <c r="B83" s="54">
        <v>78</v>
      </c>
      <c r="C83" s="55" t="s">
        <v>403</v>
      </c>
      <c r="D83" s="56" t="s">
        <v>404</v>
      </c>
      <c r="E83" s="55" t="s">
        <v>77</v>
      </c>
      <c r="F83" s="55" t="s">
        <v>405</v>
      </c>
      <c r="G83" s="55" t="s">
        <v>405</v>
      </c>
      <c r="H83" s="52"/>
      <c r="I83" s="54">
        <v>7</v>
      </c>
      <c r="J83" s="57">
        <v>35.02799987792969</v>
      </c>
      <c r="K83" s="58">
        <v>85.71114349365234</v>
      </c>
      <c r="L83" s="58">
        <v>1000</v>
      </c>
    </row>
    <row r="84" spans="1:12" ht="12.75">
      <c r="A84" s="9">
        <v>2</v>
      </c>
      <c r="B84" s="54">
        <v>76</v>
      </c>
      <c r="C84" s="55" t="s">
        <v>403</v>
      </c>
      <c r="D84" s="56" t="s">
        <v>406</v>
      </c>
      <c r="E84" s="55" t="s">
        <v>73</v>
      </c>
      <c r="F84" s="55" t="s">
        <v>407</v>
      </c>
      <c r="G84" s="55" t="s">
        <v>407</v>
      </c>
      <c r="H84" s="59"/>
      <c r="I84" s="54">
        <v>7</v>
      </c>
      <c r="J84" s="57">
        <v>35.02799987792969</v>
      </c>
      <c r="K84" s="58">
        <v>84.68938751220703</v>
      </c>
      <c r="L84" s="58">
        <v>988.0700073242188</v>
      </c>
    </row>
    <row r="85" spans="1:12" ht="12.75">
      <c r="A85" s="9">
        <v>3</v>
      </c>
      <c r="B85" s="54">
        <v>112</v>
      </c>
      <c r="C85" s="55" t="s">
        <v>403</v>
      </c>
      <c r="D85" s="56" t="s">
        <v>408</v>
      </c>
      <c r="E85" s="55" t="s">
        <v>73</v>
      </c>
      <c r="F85" s="55" t="s">
        <v>409</v>
      </c>
      <c r="G85" s="55" t="s">
        <v>409</v>
      </c>
      <c r="H85" s="52"/>
      <c r="I85" s="54">
        <v>7</v>
      </c>
      <c r="J85" s="57">
        <v>35.02799987792969</v>
      </c>
      <c r="K85" s="58">
        <v>83.40937728881836</v>
      </c>
      <c r="L85" s="58">
        <v>973.1400146484375</v>
      </c>
    </row>
    <row r="86" spans="1:12" ht="12.75">
      <c r="A86" s="9">
        <v>4</v>
      </c>
      <c r="B86" s="54">
        <v>145</v>
      </c>
      <c r="C86" s="55" t="s">
        <v>403</v>
      </c>
      <c r="D86" s="56" t="s">
        <v>410</v>
      </c>
      <c r="E86" s="55" t="s">
        <v>77</v>
      </c>
      <c r="F86" s="55" t="s">
        <v>411</v>
      </c>
      <c r="G86" s="55" t="s">
        <v>412</v>
      </c>
      <c r="H86" s="59"/>
      <c r="I86" s="54">
        <v>6</v>
      </c>
      <c r="J86" s="57">
        <v>30.02400016784668</v>
      </c>
      <c r="K86" s="58">
        <v>68.5540283203125</v>
      </c>
      <c r="L86" s="58">
        <v>799.8200073242188</v>
      </c>
    </row>
    <row r="87" spans="1:12" ht="12.75">
      <c r="A87" s="9">
        <v>5</v>
      </c>
      <c r="B87" s="54">
        <v>717</v>
      </c>
      <c r="C87" s="55" t="s">
        <v>403</v>
      </c>
      <c r="D87" s="56" t="s">
        <v>413</v>
      </c>
      <c r="E87" s="55" t="s">
        <v>73</v>
      </c>
      <c r="F87" s="55" t="s">
        <v>414</v>
      </c>
      <c r="G87" s="55" t="s">
        <v>415</v>
      </c>
      <c r="H87" s="52"/>
      <c r="I87" s="54">
        <v>5</v>
      </c>
      <c r="J87" s="57">
        <v>25.020000457763672</v>
      </c>
      <c r="K87" s="58">
        <v>54.95512390136719</v>
      </c>
      <c r="L87" s="58">
        <v>641.1599731445312</v>
      </c>
    </row>
    <row r="88" spans="1:12" ht="12.75">
      <c r="A88" s="9">
        <v>6</v>
      </c>
      <c r="B88" s="54">
        <v>54</v>
      </c>
      <c r="C88" s="55" t="s">
        <v>403</v>
      </c>
      <c r="D88" s="56" t="s">
        <v>416</v>
      </c>
      <c r="E88" s="55" t="s">
        <v>70</v>
      </c>
      <c r="F88" s="55" t="s">
        <v>417</v>
      </c>
      <c r="G88" s="55" t="s">
        <v>418</v>
      </c>
      <c r="H88" s="52"/>
      <c r="I88" s="54">
        <v>4</v>
      </c>
      <c r="J88" s="57">
        <v>20.016000747680664</v>
      </c>
      <c r="K88" s="58">
        <v>49.3805648803711</v>
      </c>
      <c r="L88" s="58">
        <v>576.1199951171875</v>
      </c>
    </row>
    <row r="89" spans="1:12" ht="12.75">
      <c r="A89" s="9"/>
      <c r="B89" s="54"/>
      <c r="C89" s="55"/>
      <c r="D89" s="56"/>
      <c r="E89" s="55"/>
      <c r="F89" s="55"/>
      <c r="G89" s="55"/>
      <c r="H89" s="52"/>
      <c r="I89" s="54"/>
      <c r="J89" s="57"/>
      <c r="K89" s="58"/>
      <c r="L89" s="58"/>
    </row>
    <row r="92" spans="1:12" ht="16.5">
      <c r="A92" s="47" t="s">
        <v>49</v>
      </c>
      <c r="B92" s="48" t="s">
        <v>50</v>
      </c>
      <c r="C92" s="47" t="s">
        <v>51</v>
      </c>
      <c r="D92" s="48" t="s">
        <v>319</v>
      </c>
      <c r="E92" s="47" t="s">
        <v>53</v>
      </c>
      <c r="F92" s="48" t="s">
        <v>400</v>
      </c>
      <c r="H92" s="49"/>
      <c r="I92" s="49"/>
      <c r="K92"/>
      <c r="L92"/>
    </row>
    <row r="93" spans="1:12" ht="15">
      <c r="A93" s="47" t="s">
        <v>55</v>
      </c>
      <c r="B93" s="48" t="s">
        <v>213</v>
      </c>
      <c r="C93" s="9"/>
      <c r="D93" s="50"/>
      <c r="E93" s="50" t="s">
        <v>56</v>
      </c>
      <c r="F93" s="51" t="s">
        <v>402</v>
      </c>
      <c r="G93" s="9"/>
      <c r="H93" s="9"/>
      <c r="I93" s="52"/>
      <c r="K93" s="52"/>
      <c r="L93"/>
    </row>
    <row r="94" spans="1:12" ht="15">
      <c r="A94" s="53" t="s">
        <v>58</v>
      </c>
      <c r="B94" s="53" t="s">
        <v>59</v>
      </c>
      <c r="C94" s="53" t="s">
        <v>55</v>
      </c>
      <c r="D94" s="53" t="s">
        <v>60</v>
      </c>
      <c r="E94" s="53" t="s">
        <v>2</v>
      </c>
      <c r="F94" s="53" t="s">
        <v>61</v>
      </c>
      <c r="G94" s="53" t="s">
        <v>62</v>
      </c>
      <c r="H94" s="53" t="s">
        <v>63</v>
      </c>
      <c r="I94" s="53" t="s">
        <v>64</v>
      </c>
      <c r="J94" s="53" t="s">
        <v>65</v>
      </c>
      <c r="K94" s="53" t="s">
        <v>66</v>
      </c>
      <c r="L94" s="53" t="s">
        <v>67</v>
      </c>
    </row>
    <row r="95" spans="1:12" ht="12.75">
      <c r="A95" s="9">
        <v>1</v>
      </c>
      <c r="B95" s="54">
        <v>44</v>
      </c>
      <c r="C95" s="55" t="s">
        <v>214</v>
      </c>
      <c r="D95" s="56" t="s">
        <v>217</v>
      </c>
      <c r="E95" s="55" t="s">
        <v>77</v>
      </c>
      <c r="F95" s="55" t="s">
        <v>419</v>
      </c>
      <c r="G95" s="55" t="s">
        <v>419</v>
      </c>
      <c r="H95" s="52"/>
      <c r="I95" s="54">
        <v>7</v>
      </c>
      <c r="J95" s="57">
        <v>35.02799987792969</v>
      </c>
      <c r="K95" s="58">
        <v>89.09009857177735</v>
      </c>
      <c r="L95" s="58">
        <v>1000</v>
      </c>
    </row>
    <row r="96" spans="1:12" ht="12.75">
      <c r="A96" s="9">
        <v>2</v>
      </c>
      <c r="B96" s="54">
        <v>6</v>
      </c>
      <c r="C96" s="55" t="s">
        <v>214</v>
      </c>
      <c r="D96" s="56" t="s">
        <v>215</v>
      </c>
      <c r="E96" s="55" t="s">
        <v>73</v>
      </c>
      <c r="F96" s="55" t="s">
        <v>420</v>
      </c>
      <c r="G96" s="55" t="s">
        <v>420</v>
      </c>
      <c r="H96" s="59"/>
      <c r="I96" s="54">
        <v>7</v>
      </c>
      <c r="J96" s="57">
        <v>35.02799987792969</v>
      </c>
      <c r="K96" s="58">
        <v>87.75098190307618</v>
      </c>
      <c r="L96" s="58">
        <v>984.9600219726562</v>
      </c>
    </row>
    <row r="97" spans="1:12" ht="12.75">
      <c r="A97" s="9">
        <v>3</v>
      </c>
      <c r="B97" s="54">
        <v>924</v>
      </c>
      <c r="C97" s="55" t="s">
        <v>214</v>
      </c>
      <c r="D97" s="56" t="s">
        <v>219</v>
      </c>
      <c r="E97" s="55" t="s">
        <v>73</v>
      </c>
      <c r="F97" s="55" t="s">
        <v>421</v>
      </c>
      <c r="G97" s="55" t="s">
        <v>421</v>
      </c>
      <c r="H97" s="52"/>
      <c r="I97" s="54">
        <v>7</v>
      </c>
      <c r="J97" s="57">
        <v>35.02799987792969</v>
      </c>
      <c r="K97" s="58">
        <v>87.57973251342774</v>
      </c>
      <c r="L97" s="58">
        <v>983.0399780273438</v>
      </c>
    </row>
    <row r="98" spans="1:12" ht="12.75">
      <c r="A98" s="9">
        <v>4</v>
      </c>
      <c r="B98" s="54">
        <v>150</v>
      </c>
      <c r="C98" s="55" t="s">
        <v>214</v>
      </c>
      <c r="D98" s="56" t="s">
        <v>229</v>
      </c>
      <c r="E98" s="55" t="s">
        <v>73</v>
      </c>
      <c r="F98" s="55" t="s">
        <v>422</v>
      </c>
      <c r="G98" s="55" t="s">
        <v>422</v>
      </c>
      <c r="H98" s="59"/>
      <c r="I98" s="54">
        <v>7</v>
      </c>
      <c r="J98" s="57">
        <v>35.02799987792969</v>
      </c>
      <c r="K98" s="58">
        <v>81.16631927490235</v>
      </c>
      <c r="L98" s="58">
        <v>911.0499877929688</v>
      </c>
    </row>
    <row r="99" spans="1:12" ht="12.75">
      <c r="A99" s="9">
        <v>5</v>
      </c>
      <c r="B99" s="54">
        <v>171</v>
      </c>
      <c r="C99" s="55" t="s">
        <v>214</v>
      </c>
      <c r="D99" s="56" t="s">
        <v>223</v>
      </c>
      <c r="E99" s="55" t="s">
        <v>70</v>
      </c>
      <c r="F99" s="55" t="s">
        <v>423</v>
      </c>
      <c r="G99" s="55" t="s">
        <v>423</v>
      </c>
      <c r="H99" s="52"/>
      <c r="I99" s="54">
        <v>7</v>
      </c>
      <c r="J99" s="57">
        <v>35.02799987792969</v>
      </c>
      <c r="K99" s="58">
        <v>80.48045654296875</v>
      </c>
      <c r="L99" s="58">
        <v>903.3599853515625</v>
      </c>
    </row>
    <row r="100" spans="1:12" ht="12.75">
      <c r="A100" s="9">
        <v>6</v>
      </c>
      <c r="B100" s="54">
        <v>47</v>
      </c>
      <c r="C100" s="55" t="s">
        <v>214</v>
      </c>
      <c r="D100" s="56" t="s">
        <v>221</v>
      </c>
      <c r="E100" s="55" t="s">
        <v>73</v>
      </c>
      <c r="F100" s="55" t="s">
        <v>424</v>
      </c>
      <c r="G100" s="55" t="s">
        <v>424</v>
      </c>
      <c r="H100" s="52"/>
      <c r="I100" s="54">
        <v>7</v>
      </c>
      <c r="J100" s="57">
        <v>35.02799987792969</v>
      </c>
      <c r="K100" s="58">
        <v>79.55785903930665</v>
      </c>
      <c r="L100" s="58">
        <v>893</v>
      </c>
    </row>
    <row r="101" spans="1:12" ht="12.75">
      <c r="A101" s="9">
        <v>7</v>
      </c>
      <c r="B101" s="54">
        <v>62</v>
      </c>
      <c r="C101" s="55" t="s">
        <v>214</v>
      </c>
      <c r="D101" s="56" t="s">
        <v>226</v>
      </c>
      <c r="E101" s="55" t="s">
        <v>77</v>
      </c>
      <c r="F101" s="55" t="s">
        <v>425</v>
      </c>
      <c r="G101" s="55" t="s">
        <v>425</v>
      </c>
      <c r="H101" s="52"/>
      <c r="I101" s="54">
        <v>7</v>
      </c>
      <c r="J101" s="57">
        <v>35.02799987792969</v>
      </c>
      <c r="K101" s="58">
        <v>74.23545684814454</v>
      </c>
      <c r="L101" s="58">
        <v>833.260009765625</v>
      </c>
    </row>
    <row r="102" spans="1:12" ht="12.75">
      <c r="A102" s="9">
        <v>8</v>
      </c>
      <c r="B102" s="54">
        <v>17</v>
      </c>
      <c r="C102" s="55" t="s">
        <v>214</v>
      </c>
      <c r="D102" s="56" t="s">
        <v>241</v>
      </c>
      <c r="E102" s="55" t="s">
        <v>73</v>
      </c>
      <c r="F102" s="55" t="s">
        <v>426</v>
      </c>
      <c r="G102" s="55" t="s">
        <v>427</v>
      </c>
      <c r="H102" s="52"/>
      <c r="I102" s="54">
        <v>6</v>
      </c>
      <c r="J102" s="57">
        <v>30.02400016784668</v>
      </c>
      <c r="K102" s="58">
        <v>67.8832374572754</v>
      </c>
      <c r="L102" s="58">
        <v>761.9600219726562</v>
      </c>
    </row>
    <row r="103" spans="1:12" ht="12.75">
      <c r="A103" s="9">
        <v>9</v>
      </c>
      <c r="B103" s="54">
        <v>116</v>
      </c>
      <c r="C103" s="55" t="s">
        <v>214</v>
      </c>
      <c r="D103" s="56" t="s">
        <v>238</v>
      </c>
      <c r="E103" s="55" t="s">
        <v>199</v>
      </c>
      <c r="F103" s="55" t="s">
        <v>428</v>
      </c>
      <c r="G103" s="55" t="s">
        <v>429</v>
      </c>
      <c r="H103" s="52"/>
      <c r="I103" s="54">
        <v>5</v>
      </c>
      <c r="J103" s="57">
        <v>25.020000457763672</v>
      </c>
      <c r="K103" s="58">
        <v>63.03722305297852</v>
      </c>
      <c r="L103" s="58">
        <v>707.5599975585938</v>
      </c>
    </row>
    <row r="104" spans="1:12" ht="12.75">
      <c r="A104" s="9" t="s">
        <v>132</v>
      </c>
      <c r="B104" s="54">
        <v>58</v>
      </c>
      <c r="C104" s="55" t="s">
        <v>214</v>
      </c>
      <c r="D104" s="56" t="s">
        <v>235</v>
      </c>
      <c r="E104" s="55" t="s">
        <v>77</v>
      </c>
      <c r="F104" s="55" t="s">
        <v>430</v>
      </c>
      <c r="G104" s="55" t="s">
        <v>134</v>
      </c>
      <c r="H104" s="52" t="s">
        <v>283</v>
      </c>
      <c r="I104" s="54">
        <v>4</v>
      </c>
      <c r="J104" s="57">
        <v>0</v>
      </c>
      <c r="K104" s="58">
        <v>0</v>
      </c>
      <c r="L104" s="58">
        <v>0</v>
      </c>
    </row>
    <row r="105" spans="1:12" ht="12.75">
      <c r="A105" s="9"/>
      <c r="B105" s="54"/>
      <c r="C105" s="55"/>
      <c r="D105" s="56"/>
      <c r="E105" s="55"/>
      <c r="F105" s="55"/>
      <c r="G105" s="55"/>
      <c r="H105" s="52"/>
      <c r="I105" s="54"/>
      <c r="J105" s="57"/>
      <c r="K105" s="58"/>
      <c r="L105" s="58"/>
    </row>
    <row r="106" spans="1:12" ht="12.75">
      <c r="A106" s="9"/>
      <c r="B106" s="77" t="s">
        <v>623</v>
      </c>
      <c r="C106" s="55"/>
      <c r="D106" s="56"/>
      <c r="E106" s="55"/>
      <c r="F106" s="55"/>
      <c r="G106" s="55"/>
      <c r="H106" s="52"/>
      <c r="I106" s="54"/>
      <c r="J106" s="57"/>
      <c r="K106" s="58"/>
      <c r="L106" s="58"/>
    </row>
    <row r="107" spans="1:12" ht="12.75">
      <c r="A107" s="91"/>
      <c r="B107" s="77" t="s">
        <v>624</v>
      </c>
      <c r="C107" s="75"/>
      <c r="D107" s="99"/>
      <c r="E107" s="55"/>
      <c r="F107" s="55"/>
      <c r="G107" s="55"/>
      <c r="H107" s="52"/>
      <c r="I107" s="54"/>
      <c r="J107" s="57"/>
      <c r="K107" s="58"/>
      <c r="L107" s="58"/>
    </row>
    <row r="108" spans="1:12" ht="12.75">
      <c r="A108" s="52"/>
      <c r="B108" s="65"/>
      <c r="C108" s="55"/>
      <c r="D108" s="56"/>
      <c r="E108" s="55"/>
      <c r="F108" s="55"/>
      <c r="G108" s="55"/>
      <c r="H108" s="52"/>
      <c r="I108" s="54"/>
      <c r="J108" s="57"/>
      <c r="K108" s="58"/>
      <c r="L108" s="58"/>
    </row>
    <row r="109" spans="1:12" ht="16.5">
      <c r="A109" s="47" t="s">
        <v>49</v>
      </c>
      <c r="B109" s="48" t="s">
        <v>50</v>
      </c>
      <c r="C109" s="47" t="s">
        <v>51</v>
      </c>
      <c r="D109" s="48" t="s">
        <v>319</v>
      </c>
      <c r="E109" s="47" t="s">
        <v>53</v>
      </c>
      <c r="F109" s="48" t="s">
        <v>431</v>
      </c>
      <c r="H109" s="49"/>
      <c r="I109" s="49"/>
      <c r="K109"/>
      <c r="L109"/>
    </row>
    <row r="110" spans="1:12" ht="15">
      <c r="A110" s="47" t="s">
        <v>55</v>
      </c>
      <c r="B110" s="48" t="s">
        <v>287</v>
      </c>
      <c r="C110" s="9"/>
      <c r="D110" s="50"/>
      <c r="E110" s="50" t="s">
        <v>56</v>
      </c>
      <c r="F110" s="51" t="s">
        <v>432</v>
      </c>
      <c r="G110" s="9"/>
      <c r="H110" s="9"/>
      <c r="I110" s="52"/>
      <c r="K110" s="52"/>
      <c r="L110"/>
    </row>
    <row r="111" spans="1:12" ht="15">
      <c r="A111" s="53" t="s">
        <v>58</v>
      </c>
      <c r="B111" s="53" t="s">
        <v>59</v>
      </c>
      <c r="C111" s="53" t="s">
        <v>55</v>
      </c>
      <c r="D111" s="53" t="s">
        <v>60</v>
      </c>
      <c r="E111" s="53" t="s">
        <v>2</v>
      </c>
      <c r="F111" s="53" t="s">
        <v>61</v>
      </c>
      <c r="G111" s="53" t="s">
        <v>62</v>
      </c>
      <c r="H111" s="53" t="s">
        <v>63</v>
      </c>
      <c r="I111" s="53" t="s">
        <v>64</v>
      </c>
      <c r="J111" s="53" t="s">
        <v>65</v>
      </c>
      <c r="K111" s="53" t="s">
        <v>66</v>
      </c>
      <c r="L111" s="53" t="s">
        <v>67</v>
      </c>
    </row>
    <row r="112" spans="1:12" ht="12.75">
      <c r="A112" s="9">
        <v>1</v>
      </c>
      <c r="B112" s="54">
        <v>222</v>
      </c>
      <c r="C112" s="55" t="s">
        <v>288</v>
      </c>
      <c r="D112" s="56" t="s">
        <v>303</v>
      </c>
      <c r="E112" s="55" t="s">
        <v>290</v>
      </c>
      <c r="F112" s="55" t="s">
        <v>433</v>
      </c>
      <c r="G112" s="55" t="s">
        <v>434</v>
      </c>
      <c r="H112" s="52"/>
      <c r="I112" s="54">
        <v>2</v>
      </c>
      <c r="J112" s="57">
        <v>10.008000373840332</v>
      </c>
      <c r="K112" s="58">
        <v>127.5671859741211</v>
      </c>
      <c r="L112" s="58">
        <v>0</v>
      </c>
    </row>
    <row r="113" spans="1:12" ht="12.75">
      <c r="A113" s="9">
        <v>2</v>
      </c>
      <c r="B113" s="54">
        <v>3</v>
      </c>
      <c r="C113" s="55" t="s">
        <v>288</v>
      </c>
      <c r="D113" s="56" t="s">
        <v>289</v>
      </c>
      <c r="E113" s="55" t="s">
        <v>290</v>
      </c>
      <c r="F113" s="55" t="s">
        <v>435</v>
      </c>
      <c r="G113" s="55" t="s">
        <v>435</v>
      </c>
      <c r="H113" s="59"/>
      <c r="I113" s="54">
        <v>12</v>
      </c>
      <c r="J113" s="57">
        <v>60.04800033569336</v>
      </c>
      <c r="K113" s="58">
        <v>107.968709564209</v>
      </c>
      <c r="L113" s="58">
        <v>1000</v>
      </c>
    </row>
    <row r="114" spans="1:12" ht="12.75">
      <c r="A114" s="9">
        <v>3</v>
      </c>
      <c r="B114" s="54">
        <v>16</v>
      </c>
      <c r="C114" s="55" t="s">
        <v>288</v>
      </c>
      <c r="D114" s="56" t="s">
        <v>297</v>
      </c>
      <c r="E114" s="55" t="s">
        <v>73</v>
      </c>
      <c r="F114" s="55" t="s">
        <v>436</v>
      </c>
      <c r="G114" s="55" t="s">
        <v>436</v>
      </c>
      <c r="H114" s="52"/>
      <c r="I114" s="54">
        <v>12</v>
      </c>
      <c r="J114" s="57">
        <v>60.04800033569336</v>
      </c>
      <c r="K114" s="58">
        <v>104.76483535766602</v>
      </c>
      <c r="L114" s="58">
        <v>970.3200073242188</v>
      </c>
    </row>
    <row r="115" spans="1:12" ht="12.75">
      <c r="A115" s="9">
        <v>4</v>
      </c>
      <c r="B115" s="54">
        <v>91</v>
      </c>
      <c r="C115" s="55" t="s">
        <v>288</v>
      </c>
      <c r="D115" s="56" t="s">
        <v>292</v>
      </c>
      <c r="E115" s="55" t="s">
        <v>77</v>
      </c>
      <c r="F115" s="55" t="s">
        <v>437</v>
      </c>
      <c r="G115" s="55" t="s">
        <v>437</v>
      </c>
      <c r="H115" s="59"/>
      <c r="I115" s="54">
        <v>12</v>
      </c>
      <c r="J115" s="57">
        <v>60.04800033569336</v>
      </c>
      <c r="K115" s="58">
        <v>102.28723297119141</v>
      </c>
      <c r="L115" s="58">
        <v>947.3699951171875</v>
      </c>
    </row>
    <row r="116" spans="1:12" ht="12.75">
      <c r="A116" s="9">
        <v>5</v>
      </c>
      <c r="B116" s="54">
        <v>11</v>
      </c>
      <c r="C116" s="55" t="s">
        <v>288</v>
      </c>
      <c r="D116" s="56" t="s">
        <v>300</v>
      </c>
      <c r="E116" s="55" t="s">
        <v>199</v>
      </c>
      <c r="F116" s="55" t="s">
        <v>438</v>
      </c>
      <c r="G116" s="55" t="s">
        <v>439</v>
      </c>
      <c r="H116" s="52"/>
      <c r="I116" s="54">
        <v>11</v>
      </c>
      <c r="J116" s="57">
        <v>55.04399871826172</v>
      </c>
      <c r="K116" s="58">
        <v>95.68154525756836</v>
      </c>
      <c r="L116" s="58">
        <v>886.1900024414062</v>
      </c>
    </row>
    <row r="117" spans="1:12" ht="12.75">
      <c r="A117" s="9">
        <v>6</v>
      </c>
      <c r="B117" s="54">
        <v>99</v>
      </c>
      <c r="C117" s="55" t="s">
        <v>288</v>
      </c>
      <c r="D117" s="56" t="s">
        <v>294</v>
      </c>
      <c r="E117" s="55" t="s">
        <v>199</v>
      </c>
      <c r="F117" s="55" t="s">
        <v>440</v>
      </c>
      <c r="G117" s="55" t="s">
        <v>441</v>
      </c>
      <c r="H117" s="52"/>
      <c r="I117" s="54">
        <v>11</v>
      </c>
      <c r="J117" s="57">
        <v>55.04399871826172</v>
      </c>
      <c r="K117" s="58">
        <v>95.61275711059571</v>
      </c>
      <c r="L117" s="58">
        <v>885.5499877929688</v>
      </c>
    </row>
    <row r="118" spans="1:12" ht="12.75">
      <c r="A118" s="9"/>
      <c r="B118" s="54"/>
      <c r="C118" s="55"/>
      <c r="D118" s="56"/>
      <c r="E118" s="55"/>
      <c r="F118" s="55"/>
      <c r="G118" s="55"/>
      <c r="H118" s="52"/>
      <c r="I118" s="54"/>
      <c r="J118" s="57"/>
      <c r="K118" s="58"/>
      <c r="L118" s="58"/>
    </row>
    <row r="121" spans="1:12" ht="16.5">
      <c r="A121" s="47" t="s">
        <v>49</v>
      </c>
      <c r="B121" s="48" t="s">
        <v>50</v>
      </c>
      <c r="C121" s="47" t="s">
        <v>51</v>
      </c>
      <c r="D121" s="48" t="s">
        <v>319</v>
      </c>
      <c r="E121" s="47" t="s">
        <v>53</v>
      </c>
      <c r="F121" s="48" t="s">
        <v>431</v>
      </c>
      <c r="H121" s="49"/>
      <c r="I121" s="49"/>
      <c r="K121"/>
      <c r="L121"/>
    </row>
    <row r="122" spans="1:12" ht="15">
      <c r="A122" s="47" t="s">
        <v>55</v>
      </c>
      <c r="B122" s="48" t="s">
        <v>244</v>
      </c>
      <c r="C122" s="9"/>
      <c r="D122" s="50"/>
      <c r="E122" s="50" t="s">
        <v>56</v>
      </c>
      <c r="F122" s="51" t="s">
        <v>432</v>
      </c>
      <c r="G122" s="9"/>
      <c r="H122" s="9"/>
      <c r="I122" s="52"/>
      <c r="K122" s="52"/>
      <c r="L122"/>
    </row>
    <row r="123" spans="1:12" ht="15">
      <c r="A123" s="53" t="s">
        <v>58</v>
      </c>
      <c r="B123" s="53" t="s">
        <v>59</v>
      </c>
      <c r="C123" s="53" t="s">
        <v>55</v>
      </c>
      <c r="D123" s="53" t="s">
        <v>60</v>
      </c>
      <c r="E123" s="53" t="s">
        <v>2</v>
      </c>
      <c r="F123" s="53" t="s">
        <v>61</v>
      </c>
      <c r="G123" s="53" t="s">
        <v>62</v>
      </c>
      <c r="H123" s="53" t="s">
        <v>63</v>
      </c>
      <c r="I123" s="53" t="s">
        <v>64</v>
      </c>
      <c r="J123" s="53" t="s">
        <v>65</v>
      </c>
      <c r="K123" s="53" t="s">
        <v>66</v>
      </c>
      <c r="L123" s="53" t="s">
        <v>67</v>
      </c>
    </row>
    <row r="124" spans="1:12" ht="12.75">
      <c r="A124" s="9">
        <v>1</v>
      </c>
      <c r="B124" s="54">
        <v>139</v>
      </c>
      <c r="C124" s="55" t="s">
        <v>245</v>
      </c>
      <c r="D124" s="56" t="s">
        <v>248</v>
      </c>
      <c r="E124" s="55" t="s">
        <v>77</v>
      </c>
      <c r="F124" s="55" t="s">
        <v>442</v>
      </c>
      <c r="G124" s="55" t="s">
        <v>442</v>
      </c>
      <c r="H124" s="52"/>
      <c r="I124" s="54">
        <v>12</v>
      </c>
      <c r="J124" s="57">
        <v>60.04800033569336</v>
      </c>
      <c r="K124" s="58">
        <v>101.7302947998047</v>
      </c>
      <c r="L124" s="58">
        <v>1000</v>
      </c>
    </row>
    <row r="125" spans="1:12" ht="12.75">
      <c r="A125" s="9">
        <v>2</v>
      </c>
      <c r="B125" s="54">
        <v>69</v>
      </c>
      <c r="C125" s="55" t="s">
        <v>245</v>
      </c>
      <c r="D125" s="56" t="s">
        <v>246</v>
      </c>
      <c r="E125" s="55" t="s">
        <v>77</v>
      </c>
      <c r="F125" s="55" t="s">
        <v>443</v>
      </c>
      <c r="G125" s="55" t="s">
        <v>443</v>
      </c>
      <c r="H125" s="59"/>
      <c r="I125" s="54">
        <v>12</v>
      </c>
      <c r="J125" s="57">
        <v>60.04800033569336</v>
      </c>
      <c r="K125" s="58">
        <v>101.12354049682618</v>
      </c>
      <c r="L125" s="58">
        <v>994.030029296875</v>
      </c>
    </row>
    <row r="126" spans="1:12" ht="12.75">
      <c r="A126" s="9">
        <v>3</v>
      </c>
      <c r="B126" s="54">
        <v>112</v>
      </c>
      <c r="C126" s="55" t="s">
        <v>245</v>
      </c>
      <c r="D126" s="56" t="s">
        <v>444</v>
      </c>
      <c r="E126" s="55" t="s">
        <v>290</v>
      </c>
      <c r="F126" s="55" t="s">
        <v>445</v>
      </c>
      <c r="G126" s="55" t="s">
        <v>445</v>
      </c>
      <c r="H126" s="52"/>
      <c r="I126" s="54">
        <v>12</v>
      </c>
      <c r="J126" s="57">
        <v>60.04800033569336</v>
      </c>
      <c r="K126" s="58">
        <v>99.15046463012696</v>
      </c>
      <c r="L126" s="58">
        <v>974.6400146484375</v>
      </c>
    </row>
    <row r="127" spans="1:12" ht="12.75">
      <c r="A127" s="9">
        <v>4</v>
      </c>
      <c r="B127" s="54">
        <v>200</v>
      </c>
      <c r="C127" s="55" t="s">
        <v>245</v>
      </c>
      <c r="D127" s="56" t="s">
        <v>250</v>
      </c>
      <c r="E127" s="55" t="s">
        <v>73</v>
      </c>
      <c r="F127" s="55" t="s">
        <v>446</v>
      </c>
      <c r="G127" s="55" t="s">
        <v>447</v>
      </c>
      <c r="H127" s="59"/>
      <c r="I127" s="54">
        <v>11</v>
      </c>
      <c r="J127" s="57">
        <v>55.04399871826172</v>
      </c>
      <c r="K127" s="58">
        <v>95.27532577514648</v>
      </c>
      <c r="L127" s="58">
        <v>936.5399780273438</v>
      </c>
    </row>
    <row r="128" spans="1:12" ht="12.75">
      <c r="A128" s="9">
        <v>5</v>
      </c>
      <c r="B128" s="54">
        <v>60</v>
      </c>
      <c r="C128" s="55" t="s">
        <v>245</v>
      </c>
      <c r="D128" s="56" t="s">
        <v>252</v>
      </c>
      <c r="E128" s="55" t="s">
        <v>77</v>
      </c>
      <c r="F128" s="55" t="s">
        <v>448</v>
      </c>
      <c r="G128" s="55" t="s">
        <v>449</v>
      </c>
      <c r="H128" s="52"/>
      <c r="I128" s="54">
        <v>11</v>
      </c>
      <c r="J128" s="57">
        <v>55.04399871826172</v>
      </c>
      <c r="K128" s="58">
        <v>94.83850250244141</v>
      </c>
      <c r="L128" s="58">
        <v>932.25</v>
      </c>
    </row>
    <row r="129" spans="1:12" ht="12.75">
      <c r="A129" s="9">
        <v>6</v>
      </c>
      <c r="B129" s="54">
        <v>49</v>
      </c>
      <c r="C129" s="55" t="s">
        <v>245</v>
      </c>
      <c r="D129" s="56" t="s">
        <v>254</v>
      </c>
      <c r="E129" s="55" t="s">
        <v>73</v>
      </c>
      <c r="F129" s="55" t="s">
        <v>450</v>
      </c>
      <c r="G129" s="55" t="s">
        <v>451</v>
      </c>
      <c r="H129" s="52"/>
      <c r="I129" s="54">
        <v>11</v>
      </c>
      <c r="J129" s="57">
        <v>55.04399871826172</v>
      </c>
      <c r="K129" s="58">
        <v>94.65593032836914</v>
      </c>
      <c r="L129" s="58">
        <v>930.4600219726562</v>
      </c>
    </row>
    <row r="130" spans="1:12" ht="12.75">
      <c r="A130" s="9">
        <v>7</v>
      </c>
      <c r="B130" s="54">
        <v>20</v>
      </c>
      <c r="C130" s="55" t="s">
        <v>245</v>
      </c>
      <c r="D130" s="56" t="s">
        <v>274</v>
      </c>
      <c r="E130" s="55" t="s">
        <v>77</v>
      </c>
      <c r="F130" s="55" t="s">
        <v>452</v>
      </c>
      <c r="G130" s="55" t="s">
        <v>453</v>
      </c>
      <c r="H130" s="52"/>
      <c r="I130" s="54">
        <v>11</v>
      </c>
      <c r="J130" s="57">
        <v>55.04399871826172</v>
      </c>
      <c r="K130" s="58">
        <v>93.65781555175782</v>
      </c>
      <c r="L130" s="58">
        <v>920.6400146484375</v>
      </c>
    </row>
    <row r="131" spans="1:12" ht="12.75">
      <c r="A131" s="9">
        <v>8</v>
      </c>
      <c r="B131" s="54">
        <v>32</v>
      </c>
      <c r="C131" s="55" t="s">
        <v>245</v>
      </c>
      <c r="D131" s="56" t="s">
        <v>256</v>
      </c>
      <c r="E131" s="55" t="s">
        <v>77</v>
      </c>
      <c r="F131" s="55" t="s">
        <v>454</v>
      </c>
      <c r="G131" s="55" t="s">
        <v>455</v>
      </c>
      <c r="H131" s="52"/>
      <c r="I131" s="54">
        <v>11</v>
      </c>
      <c r="J131" s="57">
        <v>55.04399871826172</v>
      </c>
      <c r="K131" s="58">
        <v>93.55347290039063</v>
      </c>
      <c r="L131" s="58">
        <v>919.6199951171875</v>
      </c>
    </row>
    <row r="132" spans="1:12" ht="12.75">
      <c r="A132" s="9">
        <v>9</v>
      </c>
      <c r="B132" s="54">
        <v>55</v>
      </c>
      <c r="C132" s="55" t="s">
        <v>245</v>
      </c>
      <c r="D132" s="56" t="s">
        <v>269</v>
      </c>
      <c r="E132" s="55" t="s">
        <v>73</v>
      </c>
      <c r="F132" s="55" t="s">
        <v>456</v>
      </c>
      <c r="G132" s="55" t="s">
        <v>457</v>
      </c>
      <c r="H132" s="52"/>
      <c r="I132" s="54">
        <v>11</v>
      </c>
      <c r="J132" s="57">
        <v>55.04399871826172</v>
      </c>
      <c r="K132" s="58">
        <v>93.16288833618164</v>
      </c>
      <c r="L132" s="58">
        <v>915.780029296875</v>
      </c>
    </row>
    <row r="133" spans="1:12" ht="12.75">
      <c r="A133" s="9">
        <v>10</v>
      </c>
      <c r="B133" s="54">
        <v>80</v>
      </c>
      <c r="C133" s="55" t="s">
        <v>245</v>
      </c>
      <c r="D133" s="56" t="s">
        <v>281</v>
      </c>
      <c r="E133" s="55" t="s">
        <v>169</v>
      </c>
      <c r="F133" s="55" t="s">
        <v>458</v>
      </c>
      <c r="G133" s="55" t="s">
        <v>459</v>
      </c>
      <c r="H133" s="52"/>
      <c r="I133" s="54">
        <v>11</v>
      </c>
      <c r="J133" s="57">
        <v>55.04399871826172</v>
      </c>
      <c r="K133" s="58">
        <v>92.1349868774414</v>
      </c>
      <c r="L133" s="58">
        <v>905.6699829101562</v>
      </c>
    </row>
    <row r="134" spans="1:12" ht="12.75">
      <c r="A134" s="9">
        <v>11</v>
      </c>
      <c r="B134" s="54">
        <v>76</v>
      </c>
      <c r="C134" s="55" t="s">
        <v>245</v>
      </c>
      <c r="D134" s="56" t="s">
        <v>263</v>
      </c>
      <c r="E134" s="55" t="s">
        <v>73</v>
      </c>
      <c r="F134" s="55" t="s">
        <v>460</v>
      </c>
      <c r="G134" s="55" t="s">
        <v>461</v>
      </c>
      <c r="H134" s="52"/>
      <c r="I134" s="54">
        <v>11</v>
      </c>
      <c r="J134" s="57">
        <v>55.04399871826172</v>
      </c>
      <c r="K134" s="58">
        <v>90.46056747436523</v>
      </c>
      <c r="L134" s="58">
        <v>889.2100219726562</v>
      </c>
    </row>
    <row r="135" spans="1:12" ht="12.75">
      <c r="A135" s="9">
        <v>12</v>
      </c>
      <c r="B135" s="54">
        <v>115</v>
      </c>
      <c r="C135" s="55" t="s">
        <v>245</v>
      </c>
      <c r="D135" s="56" t="s">
        <v>261</v>
      </c>
      <c r="E135" s="55" t="s">
        <v>165</v>
      </c>
      <c r="F135" s="55" t="s">
        <v>462</v>
      </c>
      <c r="G135" s="55" t="s">
        <v>463</v>
      </c>
      <c r="H135" s="52"/>
      <c r="I135" s="54">
        <v>11</v>
      </c>
      <c r="J135" s="57">
        <v>55.04399871826172</v>
      </c>
      <c r="K135" s="58">
        <v>90.36980667114258</v>
      </c>
      <c r="L135" s="58">
        <v>888.3200073242188</v>
      </c>
    </row>
    <row r="136" spans="1:12" ht="12.75">
      <c r="A136" s="9">
        <v>13</v>
      </c>
      <c r="B136" s="54">
        <v>94</v>
      </c>
      <c r="C136" s="55" t="s">
        <v>245</v>
      </c>
      <c r="D136" s="56" t="s">
        <v>286</v>
      </c>
      <c r="E136" s="55" t="s">
        <v>77</v>
      </c>
      <c r="F136" s="55" t="s">
        <v>464</v>
      </c>
      <c r="G136" s="55" t="s">
        <v>465</v>
      </c>
      <c r="H136" s="52"/>
      <c r="I136" s="54">
        <v>11</v>
      </c>
      <c r="J136" s="57">
        <v>55.04399871826172</v>
      </c>
      <c r="K136" s="58">
        <v>89.39785308837891</v>
      </c>
      <c r="L136" s="58">
        <v>878.77001953125</v>
      </c>
    </row>
    <row r="137" spans="1:12" ht="12.75">
      <c r="A137" s="9">
        <v>14</v>
      </c>
      <c r="B137" s="54">
        <v>266</v>
      </c>
      <c r="C137" s="55" t="s">
        <v>245</v>
      </c>
      <c r="D137" s="56" t="s">
        <v>266</v>
      </c>
      <c r="E137" s="55" t="s">
        <v>73</v>
      </c>
      <c r="F137" s="55" t="s">
        <v>466</v>
      </c>
      <c r="G137" s="55" t="s">
        <v>467</v>
      </c>
      <c r="H137" s="52"/>
      <c r="I137" s="54">
        <v>10</v>
      </c>
      <c r="J137" s="57">
        <v>50.040000915527344</v>
      </c>
      <c r="K137" s="58">
        <v>87.62677459716797</v>
      </c>
      <c r="L137" s="58">
        <v>861.3599853515625</v>
      </c>
    </row>
    <row r="138" spans="1:12" ht="12.75">
      <c r="A138" s="9">
        <v>15</v>
      </c>
      <c r="B138" s="54">
        <v>163</v>
      </c>
      <c r="C138" s="55" t="s">
        <v>245</v>
      </c>
      <c r="D138" s="56" t="s">
        <v>284</v>
      </c>
      <c r="E138" s="55" t="s">
        <v>77</v>
      </c>
      <c r="F138" s="55" t="s">
        <v>468</v>
      </c>
      <c r="G138" s="55" t="s">
        <v>469</v>
      </c>
      <c r="H138" s="52"/>
      <c r="I138" s="54">
        <v>10</v>
      </c>
      <c r="J138" s="57">
        <v>50.040000915527344</v>
      </c>
      <c r="K138" s="58">
        <v>83.68165283203125</v>
      </c>
      <c r="L138" s="58">
        <v>822.5800170898438</v>
      </c>
    </row>
    <row r="139" spans="1:12" ht="12.75">
      <c r="A139" s="9">
        <v>16</v>
      </c>
      <c r="B139" s="54">
        <v>35</v>
      </c>
      <c r="C139" s="55" t="s">
        <v>245</v>
      </c>
      <c r="D139" s="56" t="s">
        <v>258</v>
      </c>
      <c r="E139" s="55" t="s">
        <v>73</v>
      </c>
      <c r="F139" s="55" t="s">
        <v>470</v>
      </c>
      <c r="G139" s="55" t="s">
        <v>471</v>
      </c>
      <c r="H139" s="52"/>
      <c r="I139" s="54">
        <v>10</v>
      </c>
      <c r="J139" s="57">
        <v>50.040000915527344</v>
      </c>
      <c r="K139" s="58">
        <v>80.78785400390625</v>
      </c>
      <c r="L139" s="58">
        <v>794.1300048828125</v>
      </c>
    </row>
    <row r="140" spans="1:12" ht="12.75">
      <c r="A140" s="9">
        <v>17</v>
      </c>
      <c r="B140" s="54">
        <v>212</v>
      </c>
      <c r="C140" s="55" t="s">
        <v>245</v>
      </c>
      <c r="D140" s="56" t="s">
        <v>271</v>
      </c>
      <c r="E140" s="55" t="s">
        <v>70</v>
      </c>
      <c r="F140" s="55" t="s">
        <v>472</v>
      </c>
      <c r="G140" s="55" t="s">
        <v>473</v>
      </c>
      <c r="H140" s="52"/>
      <c r="I140" s="54">
        <v>9</v>
      </c>
      <c r="J140" s="57">
        <v>45.0359992980957</v>
      </c>
      <c r="K140" s="58">
        <v>77.49832763671876</v>
      </c>
      <c r="L140" s="58">
        <v>761.7999877929688</v>
      </c>
    </row>
    <row r="141" spans="1:12" ht="12.75">
      <c r="A141" s="9">
        <v>18</v>
      </c>
      <c r="B141" s="54">
        <v>54</v>
      </c>
      <c r="C141" s="55" t="s">
        <v>245</v>
      </c>
      <c r="D141" s="56" t="s">
        <v>474</v>
      </c>
      <c r="E141" s="55" t="s">
        <v>70</v>
      </c>
      <c r="F141" s="55" t="s">
        <v>475</v>
      </c>
      <c r="G141" s="55" t="s">
        <v>476</v>
      </c>
      <c r="H141" s="52"/>
      <c r="I141" s="54">
        <v>9</v>
      </c>
      <c r="J141" s="57">
        <v>45.0359992980957</v>
      </c>
      <c r="K141" s="58">
        <v>72.1541244506836</v>
      </c>
      <c r="L141" s="58">
        <v>709.260009765625</v>
      </c>
    </row>
    <row r="142" spans="1:12" ht="12.75">
      <c r="A142" s="9">
        <v>19</v>
      </c>
      <c r="B142" s="54">
        <v>40</v>
      </c>
      <c r="C142" s="55" t="s">
        <v>245</v>
      </c>
      <c r="D142" s="56" t="s">
        <v>277</v>
      </c>
      <c r="E142" s="55" t="s">
        <v>278</v>
      </c>
      <c r="F142" s="55" t="s">
        <v>477</v>
      </c>
      <c r="G142" s="55" t="s">
        <v>478</v>
      </c>
      <c r="H142" s="52"/>
      <c r="I142" s="54">
        <v>7</v>
      </c>
      <c r="J142" s="57">
        <v>35.02799987792969</v>
      </c>
      <c r="K142" s="58">
        <v>55.872962951660156</v>
      </c>
      <c r="L142" s="58">
        <v>549.219970703125</v>
      </c>
    </row>
    <row r="143" spans="1:12" ht="12.75">
      <c r="A143" s="52"/>
      <c r="B143" s="64"/>
      <c r="C143" s="9"/>
      <c r="E143" s="9"/>
      <c r="F143" s="9"/>
      <c r="G143" s="9"/>
      <c r="H143" s="9"/>
      <c r="I143" s="62"/>
      <c r="J143" s="63"/>
      <c r="L143" s="8"/>
    </row>
    <row r="145" spans="1:7" ht="12.75">
      <c r="A145" s="9"/>
      <c r="B145" s="54"/>
      <c r="C145" s="55"/>
      <c r="D145" s="56"/>
      <c r="E145" s="55"/>
      <c r="F145" s="55"/>
      <c r="G145" s="55"/>
    </row>
    <row r="146" spans="1:7" ht="12.75">
      <c r="A146" s="52" t="s">
        <v>307</v>
      </c>
      <c r="B146" s="65" t="s">
        <v>308</v>
      </c>
      <c r="C146" s="55"/>
      <c r="D146" s="56"/>
      <c r="E146" s="55"/>
      <c r="F146" s="55"/>
      <c r="G146" s="55"/>
    </row>
    <row r="147" spans="1:7" ht="12.75">
      <c r="A147" s="52" t="s">
        <v>309</v>
      </c>
      <c r="B147" s="65" t="s">
        <v>310</v>
      </c>
      <c r="C147" s="55"/>
      <c r="D147" s="56"/>
      <c r="E147" s="55"/>
      <c r="F147" s="55"/>
      <c r="G147" s="55"/>
    </row>
    <row r="148" spans="1:7" ht="12.75">
      <c r="A148" s="52" t="s">
        <v>311</v>
      </c>
      <c r="B148" s="65" t="s">
        <v>312</v>
      </c>
      <c r="C148" s="55"/>
      <c r="D148" s="56"/>
      <c r="E148" s="55"/>
      <c r="F148" s="55"/>
      <c r="G148" s="55"/>
    </row>
    <row r="149" spans="1:7" ht="12.75">
      <c r="A149" s="52"/>
      <c r="B149" s="65"/>
      <c r="C149" s="55"/>
      <c r="D149" s="56"/>
      <c r="E149" s="55"/>
      <c r="F149" s="55"/>
      <c r="G149" s="55"/>
    </row>
    <row r="150" spans="1:7" ht="12.75">
      <c r="A150" s="52" t="s">
        <v>313</v>
      </c>
      <c r="B150" s="65" t="s">
        <v>314</v>
      </c>
      <c r="C150" s="55"/>
      <c r="D150" s="56"/>
      <c r="E150" s="55"/>
      <c r="F150" s="55"/>
      <c r="G150" s="55"/>
    </row>
    <row r="151" spans="1:7" ht="12.75">
      <c r="A151" s="52" t="s">
        <v>315</v>
      </c>
      <c r="B151" s="65">
        <v>39639</v>
      </c>
      <c r="C151" s="55"/>
      <c r="D151" s="56"/>
      <c r="E151" s="55"/>
      <c r="F151" s="55"/>
      <c r="G151" s="55"/>
    </row>
    <row r="152" spans="1:7" ht="12.75">
      <c r="A152" s="52" t="s">
        <v>316</v>
      </c>
      <c r="B152" s="64">
        <v>0.5263888888888889</v>
      </c>
      <c r="C152" s="9"/>
      <c r="E152" s="9"/>
      <c r="F152" s="9"/>
      <c r="G152" s="9"/>
    </row>
    <row r="153" spans="1:7" ht="12.75">
      <c r="A153" s="52"/>
      <c r="B153" s="64"/>
      <c r="C153" s="9"/>
      <c r="E153" s="9"/>
      <c r="F153" s="9"/>
      <c r="G153" s="9"/>
    </row>
  </sheetData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56" r:id="rId2"/>
  <headerFooter alignWithMargins="0">
    <oddFooter xml:space="preserve">&amp;LChief Judge      :
Chief Calculator:&amp;CPagina &amp;P&amp;R&amp;D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workbookViewId="0" topLeftCell="A6">
      <selection activeCell="A15" sqref="A15:IV15"/>
    </sheetView>
  </sheetViews>
  <sheetFormatPr defaultColWidth="8.8515625" defaultRowHeight="12.75"/>
  <cols>
    <col min="1" max="1" width="4.7109375" style="0" customWidth="1"/>
    <col min="2" max="2" width="12.57421875" style="9" customWidth="1"/>
    <col min="3" max="3" width="14.421875" style="4" customWidth="1"/>
    <col min="4" max="4" width="11.421875" style="9" customWidth="1"/>
    <col min="5" max="5" width="19.140625" style="8" customWidth="1"/>
    <col min="6" max="6" width="8.57421875" style="5" customWidth="1"/>
    <col min="7" max="7" width="15.8515625" style="0" customWidth="1"/>
    <col min="8" max="8" width="12.7109375" style="8" customWidth="1"/>
    <col min="9" max="9" width="13.421875" style="5" customWidth="1"/>
    <col min="10" max="10" width="8.7109375" style="0" customWidth="1"/>
    <col min="11" max="11" width="20.28125" style="8" customWidth="1"/>
    <col min="12" max="12" width="19.8515625" style="5" customWidth="1"/>
    <col min="13" max="13" width="23.140625" style="0" customWidth="1"/>
    <col min="14" max="14" width="12.7109375" style="8" customWidth="1"/>
    <col min="15" max="16384" width="11.421875" style="0" customWidth="1"/>
  </cols>
  <sheetData>
    <row r="1" spans="2:9" ht="30" customHeight="1">
      <c r="B1" s="6" t="s">
        <v>0</v>
      </c>
      <c r="C1"/>
      <c r="D1" s="3"/>
      <c r="E1" s="5"/>
      <c r="F1"/>
      <c r="G1" s="3"/>
      <c r="H1" s="5"/>
      <c r="I1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6" spans="2:12" ht="16.5">
      <c r="B6" s="47" t="s">
        <v>49</v>
      </c>
      <c r="C6" s="48" t="s">
        <v>50</v>
      </c>
      <c r="D6" s="47" t="s">
        <v>51</v>
      </c>
      <c r="E6" s="48" t="s">
        <v>479</v>
      </c>
      <c r="F6" s="47" t="s">
        <v>53</v>
      </c>
      <c r="G6" s="48" t="s">
        <v>54</v>
      </c>
      <c r="H6"/>
      <c r="I6" s="49"/>
      <c r="J6" s="49"/>
      <c r="K6"/>
      <c r="L6"/>
    </row>
    <row r="7" spans="2:12" ht="15">
      <c r="B7" s="47" t="s">
        <v>55</v>
      </c>
      <c r="C7" s="48" t="s">
        <v>54</v>
      </c>
      <c r="E7" s="50"/>
      <c r="F7" s="50" t="s">
        <v>56</v>
      </c>
      <c r="G7" s="51" t="s">
        <v>480</v>
      </c>
      <c r="H7" s="9"/>
      <c r="I7" s="9"/>
      <c r="J7" s="52"/>
      <c r="K7"/>
      <c r="L7" s="52"/>
    </row>
    <row r="8" spans="2:13" ht="15">
      <c r="B8" s="53" t="s">
        <v>58</v>
      </c>
      <c r="C8" s="53" t="s">
        <v>59</v>
      </c>
      <c r="D8" s="53" t="s">
        <v>55</v>
      </c>
      <c r="E8" s="53" t="s">
        <v>60</v>
      </c>
      <c r="F8" s="53" t="s">
        <v>2</v>
      </c>
      <c r="G8" s="53" t="s">
        <v>61</v>
      </c>
      <c r="H8" s="53" t="s">
        <v>62</v>
      </c>
      <c r="I8" s="53" t="s">
        <v>63</v>
      </c>
      <c r="J8" s="53" t="s">
        <v>64</v>
      </c>
      <c r="K8" s="53" t="s">
        <v>65</v>
      </c>
      <c r="L8" s="53" t="s">
        <v>66</v>
      </c>
      <c r="M8" s="53" t="s">
        <v>67</v>
      </c>
    </row>
    <row r="9" spans="2:13" ht="12.75">
      <c r="B9" s="9">
        <v>1</v>
      </c>
      <c r="C9" s="54">
        <v>54</v>
      </c>
      <c r="D9" s="55" t="s">
        <v>68</v>
      </c>
      <c r="E9" s="56" t="s">
        <v>69</v>
      </c>
      <c r="F9" s="55" t="s">
        <v>70</v>
      </c>
      <c r="G9" s="55" t="s">
        <v>481</v>
      </c>
      <c r="H9" s="55" t="s">
        <v>481</v>
      </c>
      <c r="I9" s="52"/>
      <c r="J9" s="54">
        <v>6</v>
      </c>
      <c r="K9" s="57">
        <v>15</v>
      </c>
      <c r="L9" s="58">
        <v>43.7988166809082</v>
      </c>
      <c r="M9" s="58">
        <v>1000</v>
      </c>
    </row>
    <row r="10" spans="2:13" ht="12.75">
      <c r="B10" s="9">
        <v>2</v>
      </c>
      <c r="C10" s="54">
        <v>1</v>
      </c>
      <c r="D10" s="55" t="s">
        <v>68</v>
      </c>
      <c r="E10" s="56" t="s">
        <v>72</v>
      </c>
      <c r="F10" s="55" t="s">
        <v>73</v>
      </c>
      <c r="G10" s="55" t="s">
        <v>482</v>
      </c>
      <c r="H10" s="55" t="s">
        <v>482</v>
      </c>
      <c r="I10" s="59"/>
      <c r="J10" s="54">
        <v>6</v>
      </c>
      <c r="K10" s="57">
        <v>15</v>
      </c>
      <c r="L10" s="58">
        <v>38.368350219726565</v>
      </c>
      <c r="M10" s="58">
        <v>876.010009765625</v>
      </c>
    </row>
    <row r="11" spans="2:13" ht="12.75">
      <c r="B11" s="9">
        <v>3</v>
      </c>
      <c r="C11" s="54">
        <v>61</v>
      </c>
      <c r="D11" s="55" t="s">
        <v>68</v>
      </c>
      <c r="E11" s="56" t="s">
        <v>76</v>
      </c>
      <c r="F11" s="55" t="s">
        <v>77</v>
      </c>
      <c r="G11" s="55" t="s">
        <v>483</v>
      </c>
      <c r="H11" s="55" t="s">
        <v>484</v>
      </c>
      <c r="I11" s="52"/>
      <c r="J11" s="54">
        <v>5</v>
      </c>
      <c r="K11" s="57">
        <v>12.5</v>
      </c>
      <c r="L11" s="58">
        <v>32.486520767211914</v>
      </c>
      <c r="M11" s="58">
        <v>741.719970703125</v>
      </c>
    </row>
    <row r="12" spans="2:13" ht="12.75">
      <c r="B12" s="9">
        <v>4</v>
      </c>
      <c r="C12" s="54">
        <v>13</v>
      </c>
      <c r="D12" s="55" t="s">
        <v>68</v>
      </c>
      <c r="E12" s="56" t="s">
        <v>80</v>
      </c>
      <c r="F12" s="55" t="s">
        <v>77</v>
      </c>
      <c r="G12" s="55" t="s">
        <v>485</v>
      </c>
      <c r="H12" s="55" t="s">
        <v>486</v>
      </c>
      <c r="I12" s="59"/>
      <c r="J12" s="54">
        <v>4</v>
      </c>
      <c r="K12" s="57">
        <v>10</v>
      </c>
      <c r="L12" s="58">
        <v>27.376008796691895</v>
      </c>
      <c r="M12" s="58">
        <v>625.030029296875</v>
      </c>
    </row>
    <row r="13" spans="2:13" ht="12.75">
      <c r="B13" s="9">
        <v>5</v>
      </c>
      <c r="C13" s="54">
        <v>35</v>
      </c>
      <c r="D13" s="55" t="s">
        <v>68</v>
      </c>
      <c r="E13" s="56" t="s">
        <v>397</v>
      </c>
      <c r="F13" s="55" t="s">
        <v>73</v>
      </c>
      <c r="G13" s="55" t="s">
        <v>487</v>
      </c>
      <c r="H13" s="55" t="s">
        <v>488</v>
      </c>
      <c r="I13" s="52"/>
      <c r="J13" s="54">
        <v>1</v>
      </c>
      <c r="K13" s="57">
        <v>2.5</v>
      </c>
      <c r="L13" s="58">
        <v>5.964214897155762</v>
      </c>
      <c r="M13" s="58">
        <v>136.1699981689453</v>
      </c>
    </row>
    <row r="14" spans="2:13" ht="12.75">
      <c r="B14" s="9" t="s">
        <v>132</v>
      </c>
      <c r="C14" s="54">
        <v>150</v>
      </c>
      <c r="D14" s="55" t="s">
        <v>68</v>
      </c>
      <c r="E14" s="56" t="s">
        <v>398</v>
      </c>
      <c r="F14" s="55" t="s">
        <v>73</v>
      </c>
      <c r="G14" s="55" t="s">
        <v>134</v>
      </c>
      <c r="H14" s="55" t="s">
        <v>134</v>
      </c>
      <c r="I14" s="52" t="s">
        <v>135</v>
      </c>
      <c r="J14" s="54">
        <v>0</v>
      </c>
      <c r="K14" s="57">
        <v>0</v>
      </c>
      <c r="L14" s="58">
        <v>0</v>
      </c>
      <c r="M14" s="58">
        <v>0</v>
      </c>
    </row>
    <row r="15" spans="2:12" ht="12.75">
      <c r="B15"/>
      <c r="C15" s="9"/>
      <c r="E15" s="9"/>
      <c r="F15" s="9"/>
      <c r="G15" s="9"/>
      <c r="H15" s="9"/>
      <c r="I15" s="9"/>
      <c r="K15"/>
      <c r="L15"/>
    </row>
    <row r="16" spans="2:12" ht="16.5">
      <c r="B16" s="47" t="s">
        <v>49</v>
      </c>
      <c r="C16" s="48" t="s">
        <v>50</v>
      </c>
      <c r="D16" s="47" t="s">
        <v>51</v>
      </c>
      <c r="E16" s="48" t="s">
        <v>479</v>
      </c>
      <c r="F16" s="47" t="s">
        <v>53</v>
      </c>
      <c r="G16" s="48" t="s">
        <v>83</v>
      </c>
      <c r="H16"/>
      <c r="I16" s="49"/>
      <c r="J16" s="49"/>
      <c r="K16"/>
      <c r="L16"/>
    </row>
    <row r="17" spans="2:12" ht="15">
      <c r="B17" s="47" t="s">
        <v>55</v>
      </c>
      <c r="C17" s="48" t="s">
        <v>83</v>
      </c>
      <c r="E17" s="50"/>
      <c r="F17" s="50" t="s">
        <v>56</v>
      </c>
      <c r="G17" s="51" t="s">
        <v>480</v>
      </c>
      <c r="H17" s="9"/>
      <c r="I17" s="9"/>
      <c r="J17" s="52"/>
      <c r="K17"/>
      <c r="L17" s="52"/>
    </row>
    <row r="18" spans="2:13" ht="15">
      <c r="B18" s="53" t="s">
        <v>58</v>
      </c>
      <c r="C18" s="53" t="s">
        <v>59</v>
      </c>
      <c r="D18" s="53" t="s">
        <v>55</v>
      </c>
      <c r="E18" s="53" t="s">
        <v>60</v>
      </c>
      <c r="F18" s="53" t="s">
        <v>2</v>
      </c>
      <c r="G18" s="53" t="s">
        <v>61</v>
      </c>
      <c r="H18" s="53" t="s">
        <v>62</v>
      </c>
      <c r="I18" s="53" t="s">
        <v>63</v>
      </c>
      <c r="J18" s="53" t="s">
        <v>64</v>
      </c>
      <c r="K18" s="53" t="s">
        <v>65</v>
      </c>
      <c r="L18" s="53" t="s">
        <v>66</v>
      </c>
      <c r="M18" s="53" t="s">
        <v>67</v>
      </c>
    </row>
    <row r="19" spans="2:13" ht="12.75">
      <c r="B19" s="9">
        <v>1</v>
      </c>
      <c r="C19" s="54">
        <v>18</v>
      </c>
      <c r="D19" s="55" t="s">
        <v>85</v>
      </c>
      <c r="E19" s="56" t="s">
        <v>88</v>
      </c>
      <c r="F19" s="55" t="s">
        <v>73</v>
      </c>
      <c r="G19" s="55" t="s">
        <v>489</v>
      </c>
      <c r="H19" s="55" t="s">
        <v>489</v>
      </c>
      <c r="I19" s="52"/>
      <c r="J19" s="54">
        <v>10</v>
      </c>
      <c r="K19" s="57">
        <v>25</v>
      </c>
      <c r="L19" s="58">
        <v>48.16775321960449</v>
      </c>
      <c r="M19" s="58">
        <v>1000</v>
      </c>
    </row>
    <row r="20" spans="2:13" ht="12.75">
      <c r="B20" s="9">
        <v>2</v>
      </c>
      <c r="C20" s="54">
        <v>32</v>
      </c>
      <c r="D20" s="55" t="s">
        <v>85</v>
      </c>
      <c r="E20" s="56" t="s">
        <v>93</v>
      </c>
      <c r="F20" s="55" t="s">
        <v>77</v>
      </c>
      <c r="G20" s="55" t="s">
        <v>490</v>
      </c>
      <c r="H20" s="55" t="s">
        <v>490</v>
      </c>
      <c r="I20" s="59"/>
      <c r="J20" s="54">
        <v>10</v>
      </c>
      <c r="K20" s="57">
        <v>25</v>
      </c>
      <c r="L20" s="58">
        <v>45.175279998779295</v>
      </c>
      <c r="M20" s="58">
        <v>937.8699951171875</v>
      </c>
    </row>
    <row r="21" spans="2:13" ht="12.75">
      <c r="B21" s="9">
        <v>3</v>
      </c>
      <c r="C21" s="54">
        <v>94</v>
      </c>
      <c r="D21" s="55" t="s">
        <v>85</v>
      </c>
      <c r="E21" s="56" t="s">
        <v>90</v>
      </c>
      <c r="F21" s="55" t="s">
        <v>77</v>
      </c>
      <c r="G21" s="55" t="s">
        <v>491</v>
      </c>
      <c r="H21" s="55" t="s">
        <v>491</v>
      </c>
      <c r="I21" s="52"/>
      <c r="J21" s="54">
        <v>10</v>
      </c>
      <c r="K21" s="57">
        <v>25</v>
      </c>
      <c r="L21" s="58">
        <v>44.22995796203613</v>
      </c>
      <c r="M21" s="58">
        <v>918.239990234375</v>
      </c>
    </row>
    <row r="22" spans="2:13" ht="12.75">
      <c r="B22" s="9">
        <v>4</v>
      </c>
      <c r="C22" s="54">
        <v>266</v>
      </c>
      <c r="D22" s="55" t="s">
        <v>85</v>
      </c>
      <c r="E22" s="56" t="s">
        <v>111</v>
      </c>
      <c r="F22" s="55" t="s">
        <v>73</v>
      </c>
      <c r="G22" s="55" t="s">
        <v>492</v>
      </c>
      <c r="H22" s="55" t="s">
        <v>493</v>
      </c>
      <c r="I22" s="59"/>
      <c r="J22" s="54">
        <v>9</v>
      </c>
      <c r="K22" s="57">
        <v>22.5</v>
      </c>
      <c r="L22" s="58">
        <v>39.46099548339844</v>
      </c>
      <c r="M22" s="58">
        <v>819.239990234375</v>
      </c>
    </row>
    <row r="23" spans="2:13" ht="12.75">
      <c r="B23" s="9">
        <v>5</v>
      </c>
      <c r="C23" s="54">
        <v>666</v>
      </c>
      <c r="D23" s="55" t="s">
        <v>85</v>
      </c>
      <c r="E23" s="56" t="s">
        <v>86</v>
      </c>
      <c r="F23" s="55" t="s">
        <v>70</v>
      </c>
      <c r="G23" s="55" t="s">
        <v>494</v>
      </c>
      <c r="H23" s="55" t="s">
        <v>495</v>
      </c>
      <c r="I23" s="52"/>
      <c r="J23" s="54">
        <v>8</v>
      </c>
      <c r="K23" s="57">
        <v>20</v>
      </c>
      <c r="L23" s="58">
        <v>37.63525314331055</v>
      </c>
      <c r="M23" s="58">
        <v>781.3300170898438</v>
      </c>
    </row>
    <row r="24" spans="2:13" ht="12.75">
      <c r="B24" s="9">
        <v>6</v>
      </c>
      <c r="C24" s="54">
        <v>61</v>
      </c>
      <c r="D24" s="55" t="s">
        <v>85</v>
      </c>
      <c r="E24" s="56" t="s">
        <v>105</v>
      </c>
      <c r="F24" s="55" t="s">
        <v>77</v>
      </c>
      <c r="G24" s="55" t="s">
        <v>496</v>
      </c>
      <c r="H24" s="55" t="s">
        <v>497</v>
      </c>
      <c r="I24" s="52"/>
      <c r="J24" s="54">
        <v>8</v>
      </c>
      <c r="K24" s="57">
        <v>20</v>
      </c>
      <c r="L24" s="58">
        <v>37.107469940185545</v>
      </c>
      <c r="M24" s="58">
        <v>770.3699951171875</v>
      </c>
    </row>
    <row r="25" spans="2:13" ht="12.75">
      <c r="B25" s="9">
        <v>7</v>
      </c>
      <c r="C25" s="54">
        <v>212</v>
      </c>
      <c r="D25" s="55" t="s">
        <v>85</v>
      </c>
      <c r="E25" s="56" t="s">
        <v>108</v>
      </c>
      <c r="F25" s="55" t="s">
        <v>70</v>
      </c>
      <c r="G25" s="55" t="s">
        <v>498</v>
      </c>
      <c r="H25" s="55" t="s">
        <v>498</v>
      </c>
      <c r="I25" s="52"/>
      <c r="J25" s="54">
        <v>10</v>
      </c>
      <c r="K25" s="57">
        <v>25</v>
      </c>
      <c r="L25" s="58">
        <v>36.538580703735356</v>
      </c>
      <c r="M25" s="58">
        <v>758.5599975585938</v>
      </c>
    </row>
    <row r="26" spans="2:13" ht="12.75">
      <c r="B26" s="9">
        <v>8</v>
      </c>
      <c r="C26" s="54">
        <v>172</v>
      </c>
      <c r="D26" s="55" t="s">
        <v>85</v>
      </c>
      <c r="E26" s="56" t="s">
        <v>102</v>
      </c>
      <c r="F26" s="55" t="s">
        <v>70</v>
      </c>
      <c r="G26" s="55" t="s">
        <v>499</v>
      </c>
      <c r="H26" s="55" t="s">
        <v>500</v>
      </c>
      <c r="I26" s="52"/>
      <c r="J26" s="54">
        <v>7</v>
      </c>
      <c r="K26" s="57">
        <v>17.5</v>
      </c>
      <c r="L26" s="58">
        <v>32.24303970336914</v>
      </c>
      <c r="M26" s="58">
        <v>669.3900146484375</v>
      </c>
    </row>
    <row r="27" spans="2:13" ht="12.75">
      <c r="B27" s="9">
        <v>9</v>
      </c>
      <c r="C27" s="54">
        <v>44</v>
      </c>
      <c r="D27" s="55" t="s">
        <v>85</v>
      </c>
      <c r="E27" s="56" t="s">
        <v>114</v>
      </c>
      <c r="F27" s="55" t="s">
        <v>77</v>
      </c>
      <c r="G27" s="55" t="s">
        <v>501</v>
      </c>
      <c r="H27" s="55" t="s">
        <v>502</v>
      </c>
      <c r="I27" s="52"/>
      <c r="J27" s="54">
        <v>5</v>
      </c>
      <c r="K27" s="57">
        <v>12.5</v>
      </c>
      <c r="L27" s="58">
        <v>21.37929668426514</v>
      </c>
      <c r="M27" s="58">
        <v>443.8500061035156</v>
      </c>
    </row>
    <row r="28" spans="2:13" ht="12.75">
      <c r="B28" s="9">
        <v>10</v>
      </c>
      <c r="C28" s="54">
        <v>58</v>
      </c>
      <c r="D28" s="55" t="s">
        <v>85</v>
      </c>
      <c r="E28" s="56" t="s">
        <v>117</v>
      </c>
      <c r="F28" s="55" t="s">
        <v>77</v>
      </c>
      <c r="G28" s="55" t="s">
        <v>503</v>
      </c>
      <c r="H28" s="55" t="s">
        <v>504</v>
      </c>
      <c r="I28" s="52"/>
      <c r="J28" s="54">
        <v>5</v>
      </c>
      <c r="K28" s="57">
        <v>12.5</v>
      </c>
      <c r="L28" s="58">
        <v>20.410384941101075</v>
      </c>
      <c r="M28" s="58">
        <v>423.7300109863281</v>
      </c>
    </row>
    <row r="29" spans="2:13" ht="12.75">
      <c r="B29" s="9" t="s">
        <v>132</v>
      </c>
      <c r="C29" s="54">
        <v>60</v>
      </c>
      <c r="D29" s="55" t="s">
        <v>85</v>
      </c>
      <c r="E29" s="56" t="s">
        <v>96</v>
      </c>
      <c r="F29" s="55" t="s">
        <v>77</v>
      </c>
      <c r="G29" s="55" t="s">
        <v>505</v>
      </c>
      <c r="H29" s="55" t="s">
        <v>134</v>
      </c>
      <c r="I29" s="52" t="s">
        <v>283</v>
      </c>
      <c r="J29" s="54">
        <v>7</v>
      </c>
      <c r="K29" s="57">
        <v>0</v>
      </c>
      <c r="L29" s="58">
        <v>0</v>
      </c>
      <c r="M29" s="58">
        <v>0</v>
      </c>
    </row>
    <row r="30" spans="2:12" ht="12.75">
      <c r="B30"/>
      <c r="C30" s="9"/>
      <c r="E30" s="9"/>
      <c r="F30" s="9"/>
      <c r="G30" s="9"/>
      <c r="H30" s="9"/>
      <c r="I30" s="9"/>
      <c r="K30"/>
      <c r="L30"/>
    </row>
    <row r="31" spans="2:12" ht="16.5">
      <c r="B31" s="47" t="s">
        <v>49</v>
      </c>
      <c r="C31" s="48" t="s">
        <v>50</v>
      </c>
      <c r="D31" s="47" t="s">
        <v>51</v>
      </c>
      <c r="E31" s="48" t="s">
        <v>479</v>
      </c>
      <c r="F31" s="47" t="s">
        <v>53</v>
      </c>
      <c r="G31" s="48" t="s">
        <v>506</v>
      </c>
      <c r="H31"/>
      <c r="I31" s="49"/>
      <c r="J31" s="49"/>
      <c r="K31"/>
      <c r="L31"/>
    </row>
    <row r="32" spans="2:12" ht="15">
      <c r="B32" s="47" t="s">
        <v>55</v>
      </c>
      <c r="C32" s="48" t="s">
        <v>121</v>
      </c>
      <c r="E32" s="50"/>
      <c r="F32" s="50" t="s">
        <v>56</v>
      </c>
      <c r="G32" s="51" t="s">
        <v>507</v>
      </c>
      <c r="H32" s="9"/>
      <c r="I32" s="9"/>
      <c r="J32" s="52"/>
      <c r="K32"/>
      <c r="L32" s="52"/>
    </row>
    <row r="33" spans="2:13" ht="15">
      <c r="B33" s="53" t="s">
        <v>58</v>
      </c>
      <c r="C33" s="53" t="s">
        <v>59</v>
      </c>
      <c r="D33" s="53" t="s">
        <v>55</v>
      </c>
      <c r="E33" s="53" t="s">
        <v>60</v>
      </c>
      <c r="F33" s="53" t="s">
        <v>2</v>
      </c>
      <c r="G33" s="53" t="s">
        <v>61</v>
      </c>
      <c r="H33" s="53" t="s">
        <v>62</v>
      </c>
      <c r="I33" s="53" t="s">
        <v>63</v>
      </c>
      <c r="J33" s="53" t="s">
        <v>64</v>
      </c>
      <c r="K33" s="53" t="s">
        <v>65</v>
      </c>
      <c r="L33" s="53" t="s">
        <v>66</v>
      </c>
      <c r="M33" s="53" t="s">
        <v>67</v>
      </c>
    </row>
    <row r="34" spans="2:13" ht="12.75">
      <c r="B34" s="9">
        <v>1</v>
      </c>
      <c r="C34" s="54">
        <v>3</v>
      </c>
      <c r="D34" s="55" t="s">
        <v>123</v>
      </c>
      <c r="E34" s="56" t="s">
        <v>124</v>
      </c>
      <c r="F34" s="55" t="s">
        <v>73</v>
      </c>
      <c r="G34" s="55" t="s">
        <v>508</v>
      </c>
      <c r="H34" s="55" t="s">
        <v>508</v>
      </c>
      <c r="I34" s="52"/>
      <c r="J34" s="54">
        <v>12</v>
      </c>
      <c r="K34" s="57">
        <v>60.04800033569336</v>
      </c>
      <c r="L34" s="58">
        <v>83.10918273925782</v>
      </c>
      <c r="M34" s="58">
        <v>1000</v>
      </c>
    </row>
    <row r="35" spans="2:13" ht="12.75">
      <c r="B35" s="9">
        <v>2</v>
      </c>
      <c r="C35" s="54">
        <v>178</v>
      </c>
      <c r="D35" s="55" t="s">
        <v>123</v>
      </c>
      <c r="E35" s="56" t="s">
        <v>129</v>
      </c>
      <c r="F35" s="55" t="s">
        <v>70</v>
      </c>
      <c r="G35" s="55" t="s">
        <v>509</v>
      </c>
      <c r="H35" s="55" t="s">
        <v>510</v>
      </c>
      <c r="I35" s="59"/>
      <c r="J35" s="54">
        <v>11</v>
      </c>
      <c r="K35" s="57">
        <v>55.04399871826172</v>
      </c>
      <c r="L35" s="58">
        <v>78.13848037719727</v>
      </c>
      <c r="M35" s="58">
        <v>940.1900024414062</v>
      </c>
    </row>
    <row r="36" spans="2:13" ht="12.75">
      <c r="B36" s="9">
        <v>3</v>
      </c>
      <c r="C36" s="54">
        <v>13</v>
      </c>
      <c r="D36" s="55" t="s">
        <v>123</v>
      </c>
      <c r="E36" s="56" t="s">
        <v>126</v>
      </c>
      <c r="F36" s="55" t="s">
        <v>77</v>
      </c>
      <c r="G36" s="55" t="s">
        <v>511</v>
      </c>
      <c r="H36" s="55" t="s">
        <v>512</v>
      </c>
      <c r="I36" s="52"/>
      <c r="J36" s="54">
        <v>10</v>
      </c>
      <c r="K36" s="57">
        <v>50.040000915527344</v>
      </c>
      <c r="L36" s="58">
        <v>67.9824577331543</v>
      </c>
      <c r="M36" s="58">
        <v>817.989990234375</v>
      </c>
    </row>
    <row r="38" spans="2:12" ht="12.75">
      <c r="B38"/>
      <c r="C38" s="9"/>
      <c r="E38" s="9"/>
      <c r="F38" s="9"/>
      <c r="G38" s="9"/>
      <c r="H38" s="9"/>
      <c r="I38" s="9"/>
      <c r="K38"/>
      <c r="L38"/>
    </row>
    <row r="39" spans="2:12" ht="16.5">
      <c r="B39" s="47" t="s">
        <v>49</v>
      </c>
      <c r="C39" s="48" t="s">
        <v>50</v>
      </c>
      <c r="D39" s="47" t="s">
        <v>51</v>
      </c>
      <c r="E39" s="48" t="s">
        <v>479</v>
      </c>
      <c r="F39" s="47" t="s">
        <v>53</v>
      </c>
      <c r="G39" s="48" t="s">
        <v>506</v>
      </c>
      <c r="H39"/>
      <c r="I39" s="49"/>
      <c r="J39" s="49"/>
      <c r="K39"/>
      <c r="L39"/>
    </row>
    <row r="40" spans="2:12" ht="15">
      <c r="B40" s="47" t="s">
        <v>55</v>
      </c>
      <c r="C40" s="48" t="s">
        <v>136</v>
      </c>
      <c r="E40" s="50"/>
      <c r="F40" s="50" t="s">
        <v>56</v>
      </c>
      <c r="G40" s="51" t="s">
        <v>507</v>
      </c>
      <c r="H40" s="9"/>
      <c r="I40" s="9"/>
      <c r="J40" s="52"/>
      <c r="K40"/>
      <c r="L40" s="52"/>
    </row>
    <row r="41" spans="2:13" ht="15">
      <c r="B41" s="53" t="s">
        <v>58</v>
      </c>
      <c r="C41" s="53" t="s">
        <v>59</v>
      </c>
      <c r="D41" s="53" t="s">
        <v>55</v>
      </c>
      <c r="E41" s="53" t="s">
        <v>60</v>
      </c>
      <c r="F41" s="53" t="s">
        <v>2</v>
      </c>
      <c r="G41" s="53" t="s">
        <v>61</v>
      </c>
      <c r="H41" s="53" t="s">
        <v>62</v>
      </c>
      <c r="I41" s="53" t="s">
        <v>63</v>
      </c>
      <c r="J41" s="53" t="s">
        <v>64</v>
      </c>
      <c r="K41" s="53" t="s">
        <v>65</v>
      </c>
      <c r="L41" s="53" t="s">
        <v>66</v>
      </c>
      <c r="M41" s="53" t="s">
        <v>67</v>
      </c>
    </row>
    <row r="42" spans="2:13" ht="12.75">
      <c r="B42" s="9">
        <v>1</v>
      </c>
      <c r="C42" s="54">
        <v>200</v>
      </c>
      <c r="D42" s="55" t="s">
        <v>137</v>
      </c>
      <c r="E42" s="56" t="s">
        <v>140</v>
      </c>
      <c r="F42" s="55" t="s">
        <v>73</v>
      </c>
      <c r="G42" s="55" t="s">
        <v>513</v>
      </c>
      <c r="H42" s="55" t="s">
        <v>513</v>
      </c>
      <c r="I42" s="52"/>
      <c r="J42" s="54">
        <v>11</v>
      </c>
      <c r="K42" s="57">
        <v>55.04399871826172</v>
      </c>
      <c r="L42" s="58">
        <v>74.50600891113281</v>
      </c>
      <c r="M42" s="58">
        <v>1000</v>
      </c>
    </row>
    <row r="43" spans="2:13" ht="12.75">
      <c r="B43" s="9">
        <v>2</v>
      </c>
      <c r="C43" s="54">
        <v>20</v>
      </c>
      <c r="D43" s="55" t="s">
        <v>137</v>
      </c>
      <c r="E43" s="56" t="s">
        <v>138</v>
      </c>
      <c r="F43" s="55" t="s">
        <v>77</v>
      </c>
      <c r="G43" s="55" t="s">
        <v>514</v>
      </c>
      <c r="H43" s="55" t="s">
        <v>514</v>
      </c>
      <c r="I43" s="59"/>
      <c r="J43" s="54">
        <v>11</v>
      </c>
      <c r="K43" s="57">
        <v>55.04399871826172</v>
      </c>
      <c r="L43" s="58">
        <v>72.34276657104492</v>
      </c>
      <c r="M43" s="58">
        <v>970.9600219726562</v>
      </c>
    </row>
    <row r="44" spans="2:13" ht="12.75">
      <c r="B44" s="9">
        <v>3</v>
      </c>
      <c r="C44" s="54">
        <v>172</v>
      </c>
      <c r="D44" s="55" t="s">
        <v>137</v>
      </c>
      <c r="E44" s="56" t="s">
        <v>148</v>
      </c>
      <c r="F44" s="55" t="s">
        <v>70</v>
      </c>
      <c r="G44" s="55" t="s">
        <v>515</v>
      </c>
      <c r="H44" s="55" t="s">
        <v>516</v>
      </c>
      <c r="I44" s="52"/>
      <c r="J44" s="54">
        <v>10</v>
      </c>
      <c r="K44" s="57">
        <v>50.040000915527344</v>
      </c>
      <c r="L44" s="58">
        <v>67.88818130493165</v>
      </c>
      <c r="M44" s="58">
        <v>911.1699829101562</v>
      </c>
    </row>
    <row r="45" spans="2:13" ht="12.75">
      <c r="B45" s="9">
        <v>4</v>
      </c>
      <c r="C45" s="54">
        <v>69</v>
      </c>
      <c r="D45" s="55" t="s">
        <v>137</v>
      </c>
      <c r="E45" s="56" t="s">
        <v>154</v>
      </c>
      <c r="F45" s="55" t="s">
        <v>70</v>
      </c>
      <c r="G45" s="55" t="s">
        <v>517</v>
      </c>
      <c r="H45" s="55" t="s">
        <v>518</v>
      </c>
      <c r="I45" s="59"/>
      <c r="J45" s="54">
        <v>9</v>
      </c>
      <c r="K45" s="57">
        <v>45.0359992980957</v>
      </c>
      <c r="L45" s="58">
        <v>63.87153854370117</v>
      </c>
      <c r="M45" s="58">
        <v>857.260009765625</v>
      </c>
    </row>
    <row r="46" spans="2:13" ht="12.75">
      <c r="B46" s="9">
        <v>5</v>
      </c>
      <c r="C46" s="54">
        <v>149</v>
      </c>
      <c r="D46" s="55" t="s">
        <v>137</v>
      </c>
      <c r="E46" s="56" t="s">
        <v>142</v>
      </c>
      <c r="F46" s="55" t="s">
        <v>73</v>
      </c>
      <c r="G46" s="55" t="s">
        <v>519</v>
      </c>
      <c r="H46" s="55" t="s">
        <v>520</v>
      </c>
      <c r="I46" s="52"/>
      <c r="J46" s="54">
        <v>9</v>
      </c>
      <c r="K46" s="57">
        <v>45.0359992980957</v>
      </c>
      <c r="L46" s="58">
        <v>63.26465377807617</v>
      </c>
      <c r="M46" s="58">
        <v>849.1199951171875</v>
      </c>
    </row>
    <row r="47" spans="2:13" ht="12.75">
      <c r="B47" s="9">
        <v>6</v>
      </c>
      <c r="C47" s="54">
        <v>924</v>
      </c>
      <c r="D47" s="55" t="s">
        <v>137</v>
      </c>
      <c r="E47" s="56" t="s">
        <v>145</v>
      </c>
      <c r="F47" s="55" t="s">
        <v>73</v>
      </c>
      <c r="G47" s="55" t="s">
        <v>521</v>
      </c>
      <c r="H47" s="55" t="s">
        <v>522</v>
      </c>
      <c r="I47" s="52"/>
      <c r="J47" s="54">
        <v>9</v>
      </c>
      <c r="K47" s="57">
        <v>45.0359992980957</v>
      </c>
      <c r="L47" s="58">
        <v>62.482502746582036</v>
      </c>
      <c r="M47" s="58">
        <v>838.6199951171875</v>
      </c>
    </row>
    <row r="48" spans="2:13" ht="12.75">
      <c r="B48" s="9">
        <v>7</v>
      </c>
      <c r="C48" s="54">
        <v>170</v>
      </c>
      <c r="D48" s="55" t="s">
        <v>137</v>
      </c>
      <c r="E48" s="56" t="s">
        <v>157</v>
      </c>
      <c r="F48" s="55" t="s">
        <v>70</v>
      </c>
      <c r="G48" s="55" t="s">
        <v>523</v>
      </c>
      <c r="H48" s="55" t="s">
        <v>524</v>
      </c>
      <c r="I48" s="52"/>
      <c r="J48" s="54">
        <v>9</v>
      </c>
      <c r="K48" s="57">
        <v>45.0359992980957</v>
      </c>
      <c r="L48" s="58">
        <v>59.52877349853516</v>
      </c>
      <c r="M48" s="58">
        <v>798.97998046875</v>
      </c>
    </row>
    <row r="49" spans="2:13" ht="12.75">
      <c r="B49" s="9">
        <v>8</v>
      </c>
      <c r="C49" s="54">
        <v>36</v>
      </c>
      <c r="D49" s="55" t="s">
        <v>137</v>
      </c>
      <c r="E49" s="56" t="s">
        <v>151</v>
      </c>
      <c r="F49" s="55" t="s">
        <v>73</v>
      </c>
      <c r="G49" s="55" t="s">
        <v>525</v>
      </c>
      <c r="H49" s="55" t="s">
        <v>526</v>
      </c>
      <c r="I49" s="52"/>
      <c r="J49" s="54">
        <v>8</v>
      </c>
      <c r="K49" s="57">
        <v>40.03200149536133</v>
      </c>
      <c r="L49" s="58">
        <v>52.81460266113282</v>
      </c>
      <c r="M49" s="58">
        <v>708.8599853515625</v>
      </c>
    </row>
    <row r="50" spans="2:13" ht="12.75">
      <c r="B50" s="9" t="s">
        <v>132</v>
      </c>
      <c r="C50" s="54">
        <v>145</v>
      </c>
      <c r="D50" s="55" t="s">
        <v>137</v>
      </c>
      <c r="E50" s="56" t="s">
        <v>158</v>
      </c>
      <c r="F50" s="55" t="s">
        <v>77</v>
      </c>
      <c r="G50" s="55" t="s">
        <v>134</v>
      </c>
      <c r="H50" s="55" t="s">
        <v>134</v>
      </c>
      <c r="I50" s="52" t="s">
        <v>135</v>
      </c>
      <c r="J50" s="54">
        <v>0</v>
      </c>
      <c r="K50" s="57">
        <v>0</v>
      </c>
      <c r="L50" s="58">
        <v>0</v>
      </c>
      <c r="M50" s="58">
        <v>0</v>
      </c>
    </row>
    <row r="51" spans="3:13" ht="12.75">
      <c r="C51" s="54"/>
      <c r="D51" s="55"/>
      <c r="E51" s="56"/>
      <c r="F51" s="55"/>
      <c r="G51" s="55"/>
      <c r="H51" s="55"/>
      <c r="I51" s="52"/>
      <c r="J51" s="54"/>
      <c r="K51" s="57"/>
      <c r="L51" s="58"/>
      <c r="M51" s="58"/>
    </row>
    <row r="52" spans="2:12" ht="16.5">
      <c r="B52" s="47" t="s">
        <v>49</v>
      </c>
      <c r="C52" s="48" t="s">
        <v>159</v>
      </c>
      <c r="D52" s="47" t="s">
        <v>51</v>
      </c>
      <c r="E52" s="48" t="s">
        <v>479</v>
      </c>
      <c r="F52" s="47" t="s">
        <v>53</v>
      </c>
      <c r="G52" s="48" t="s">
        <v>506</v>
      </c>
      <c r="H52"/>
      <c r="I52" s="49"/>
      <c r="J52" s="49"/>
      <c r="K52"/>
      <c r="L52"/>
    </row>
    <row r="53" spans="2:12" ht="15">
      <c r="B53" s="47" t="s">
        <v>55</v>
      </c>
      <c r="C53" s="48" t="s">
        <v>539</v>
      </c>
      <c r="E53" s="50"/>
      <c r="F53" s="50" t="s">
        <v>56</v>
      </c>
      <c r="G53" s="51" t="s">
        <v>540</v>
      </c>
      <c r="H53" s="9"/>
      <c r="I53" s="9"/>
      <c r="J53" s="52"/>
      <c r="K53"/>
      <c r="L53" s="52"/>
    </row>
    <row r="54" spans="2:13" ht="15">
      <c r="B54" s="53" t="s">
        <v>58</v>
      </c>
      <c r="C54" s="53" t="s">
        <v>59</v>
      </c>
      <c r="D54" s="53" t="s">
        <v>55</v>
      </c>
      <c r="E54" s="53" t="s">
        <v>60</v>
      </c>
      <c r="F54" s="53" t="s">
        <v>2</v>
      </c>
      <c r="G54" s="53" t="s">
        <v>61</v>
      </c>
      <c r="H54" s="53" t="s">
        <v>62</v>
      </c>
      <c r="I54" s="53" t="s">
        <v>63</v>
      </c>
      <c r="J54" s="53" t="s">
        <v>64</v>
      </c>
      <c r="K54" s="53" t="s">
        <v>65</v>
      </c>
      <c r="L54" s="53" t="s">
        <v>66</v>
      </c>
      <c r="M54" s="53" t="s">
        <v>67</v>
      </c>
    </row>
    <row r="55" spans="2:13" ht="12.75">
      <c r="B55" s="9">
        <v>1</v>
      </c>
      <c r="C55" s="54">
        <v>11</v>
      </c>
      <c r="D55" s="55" t="s">
        <v>163</v>
      </c>
      <c r="E55" s="56" t="s">
        <v>164</v>
      </c>
      <c r="F55" s="55" t="s">
        <v>165</v>
      </c>
      <c r="G55" s="55" t="s">
        <v>541</v>
      </c>
      <c r="H55" s="55" t="s">
        <v>541</v>
      </c>
      <c r="I55" s="52" t="s">
        <v>542</v>
      </c>
      <c r="J55" s="54">
        <v>12</v>
      </c>
      <c r="K55" s="57">
        <v>60.04800033569336</v>
      </c>
      <c r="L55" s="58">
        <v>87.27414093017579</v>
      </c>
      <c r="M55" s="58">
        <v>0</v>
      </c>
    </row>
    <row r="56" spans="2:13" ht="12.75">
      <c r="B56" s="9">
        <v>2</v>
      </c>
      <c r="C56" s="54">
        <v>18</v>
      </c>
      <c r="D56" s="55" t="s">
        <v>163</v>
      </c>
      <c r="E56" s="56" t="s">
        <v>168</v>
      </c>
      <c r="F56" s="55" t="s">
        <v>169</v>
      </c>
      <c r="G56" s="55" t="s">
        <v>543</v>
      </c>
      <c r="H56" s="55" t="s">
        <v>543</v>
      </c>
      <c r="I56" s="59"/>
      <c r="J56" s="54">
        <v>12</v>
      </c>
      <c r="K56" s="57">
        <v>60.04800033569336</v>
      </c>
      <c r="L56" s="58">
        <v>84.19550399780273</v>
      </c>
      <c r="M56" s="58">
        <v>1000</v>
      </c>
    </row>
    <row r="57" spans="2:13" ht="12.75">
      <c r="B57" s="9">
        <v>3</v>
      </c>
      <c r="C57" s="54">
        <v>91</v>
      </c>
      <c r="D57" s="55" t="s">
        <v>163</v>
      </c>
      <c r="E57" s="56" t="s">
        <v>189</v>
      </c>
      <c r="F57" s="55" t="s">
        <v>77</v>
      </c>
      <c r="G57" s="55" t="s">
        <v>544</v>
      </c>
      <c r="H57" s="55" t="s">
        <v>545</v>
      </c>
      <c r="I57" s="52"/>
      <c r="J57" s="54">
        <v>11</v>
      </c>
      <c r="K57" s="57">
        <v>55.04399871826172</v>
      </c>
      <c r="L57" s="58">
        <v>78.2928451538086</v>
      </c>
      <c r="M57" s="58">
        <v>929.8900146484375</v>
      </c>
    </row>
    <row r="58" spans="2:13" ht="12.75">
      <c r="B58" s="9">
        <v>4</v>
      </c>
      <c r="C58" s="54">
        <v>10</v>
      </c>
      <c r="D58" s="55" t="s">
        <v>163</v>
      </c>
      <c r="E58" s="56" t="s">
        <v>195</v>
      </c>
      <c r="F58" s="55" t="s">
        <v>77</v>
      </c>
      <c r="G58" s="55" t="s">
        <v>546</v>
      </c>
      <c r="H58" s="55" t="s">
        <v>547</v>
      </c>
      <c r="I58" s="59"/>
      <c r="J58" s="54">
        <v>11</v>
      </c>
      <c r="K58" s="57">
        <v>55.04399871826172</v>
      </c>
      <c r="L58" s="58">
        <v>78.25698165893554</v>
      </c>
      <c r="M58" s="58">
        <v>929.4600219726562</v>
      </c>
    </row>
    <row r="59" spans="2:13" ht="12.75">
      <c r="B59" s="9">
        <v>5</v>
      </c>
      <c r="C59" s="54">
        <v>76</v>
      </c>
      <c r="D59" s="55" t="s">
        <v>163</v>
      </c>
      <c r="E59" s="56" t="s">
        <v>171</v>
      </c>
      <c r="F59" s="55" t="s">
        <v>73</v>
      </c>
      <c r="G59" s="55" t="s">
        <v>548</v>
      </c>
      <c r="H59" s="55" t="s">
        <v>549</v>
      </c>
      <c r="I59" s="52"/>
      <c r="J59" s="54">
        <v>11</v>
      </c>
      <c r="K59" s="57">
        <v>55.04399871826172</v>
      </c>
      <c r="L59" s="58">
        <v>77.24028625488282</v>
      </c>
      <c r="M59" s="58">
        <v>917.3900146484375</v>
      </c>
    </row>
    <row r="60" spans="2:13" ht="12.75">
      <c r="B60" s="9">
        <v>6</v>
      </c>
      <c r="C60" s="54">
        <v>60</v>
      </c>
      <c r="D60" s="55" t="s">
        <v>163</v>
      </c>
      <c r="E60" s="56" t="s">
        <v>174</v>
      </c>
      <c r="F60" s="55" t="s">
        <v>77</v>
      </c>
      <c r="G60" s="55" t="s">
        <v>550</v>
      </c>
      <c r="H60" s="55" t="s">
        <v>551</v>
      </c>
      <c r="I60" s="52"/>
      <c r="J60" s="54">
        <v>11</v>
      </c>
      <c r="K60" s="57">
        <v>55.04399871826172</v>
      </c>
      <c r="L60" s="58">
        <v>75.79962158203125</v>
      </c>
      <c r="M60" s="58">
        <v>900.280029296875</v>
      </c>
    </row>
    <row r="61" spans="2:13" ht="12.75">
      <c r="B61" s="9">
        <v>7</v>
      </c>
      <c r="C61" s="54">
        <v>555</v>
      </c>
      <c r="D61" s="55" t="s">
        <v>163</v>
      </c>
      <c r="E61" s="56" t="s">
        <v>208</v>
      </c>
      <c r="F61" s="55" t="s">
        <v>73</v>
      </c>
      <c r="G61" s="55" t="s">
        <v>552</v>
      </c>
      <c r="H61" s="55" t="s">
        <v>553</v>
      </c>
      <c r="I61" s="52"/>
      <c r="J61" s="54">
        <v>11</v>
      </c>
      <c r="K61" s="57">
        <v>55.04399871826172</v>
      </c>
      <c r="L61" s="58">
        <v>73.83776550292968</v>
      </c>
      <c r="M61" s="58">
        <v>876.97998046875</v>
      </c>
    </row>
    <row r="62" spans="2:13" ht="12.75">
      <c r="B62" s="9">
        <v>8</v>
      </c>
      <c r="C62" s="54">
        <v>9</v>
      </c>
      <c r="D62" s="55" t="s">
        <v>163</v>
      </c>
      <c r="E62" s="56" t="s">
        <v>183</v>
      </c>
      <c r="F62" s="55" t="s">
        <v>73</v>
      </c>
      <c r="G62" s="55" t="s">
        <v>554</v>
      </c>
      <c r="H62" s="55" t="s">
        <v>555</v>
      </c>
      <c r="I62" s="52"/>
      <c r="J62" s="54">
        <v>10</v>
      </c>
      <c r="K62" s="57">
        <v>50.040000915527344</v>
      </c>
      <c r="L62" s="58">
        <v>67.6480339050293</v>
      </c>
      <c r="M62" s="58">
        <v>803.4600219726562</v>
      </c>
    </row>
    <row r="63" spans="2:13" ht="12.75">
      <c r="B63" s="9">
        <v>9</v>
      </c>
      <c r="C63" s="54">
        <v>115</v>
      </c>
      <c r="D63" s="55" t="s">
        <v>163</v>
      </c>
      <c r="E63" s="56" t="s">
        <v>205</v>
      </c>
      <c r="F63" s="55" t="s">
        <v>199</v>
      </c>
      <c r="G63" s="55" t="s">
        <v>556</v>
      </c>
      <c r="H63" s="55" t="s">
        <v>557</v>
      </c>
      <c r="I63" s="52"/>
      <c r="J63" s="54">
        <v>9</v>
      </c>
      <c r="K63" s="57">
        <v>45.0359992980957</v>
      </c>
      <c r="L63" s="58">
        <v>62.63166961669922</v>
      </c>
      <c r="M63" s="58">
        <v>743.8800048828125</v>
      </c>
    </row>
    <row r="64" spans="2:13" ht="12.75">
      <c r="B64" s="9">
        <v>10</v>
      </c>
      <c r="C64" s="54">
        <v>48</v>
      </c>
      <c r="D64" s="55" t="s">
        <v>163</v>
      </c>
      <c r="E64" s="56" t="s">
        <v>198</v>
      </c>
      <c r="F64" s="55" t="s">
        <v>199</v>
      </c>
      <c r="G64" s="55" t="s">
        <v>558</v>
      </c>
      <c r="H64" s="55" t="s">
        <v>559</v>
      </c>
      <c r="I64" s="52"/>
      <c r="J64" s="54">
        <v>9</v>
      </c>
      <c r="K64" s="57">
        <v>45.0359992980957</v>
      </c>
      <c r="L64" s="58">
        <v>62.56110305786133</v>
      </c>
      <c r="M64" s="58">
        <v>743.0399780273438</v>
      </c>
    </row>
    <row r="65" spans="2:13" ht="12.75">
      <c r="B65" s="9">
        <v>11</v>
      </c>
      <c r="C65" s="54">
        <v>163</v>
      </c>
      <c r="D65" s="55" t="s">
        <v>163</v>
      </c>
      <c r="E65" s="56" t="s">
        <v>192</v>
      </c>
      <c r="F65" s="55" t="s">
        <v>77</v>
      </c>
      <c r="G65" s="55" t="s">
        <v>560</v>
      </c>
      <c r="H65" s="55" t="s">
        <v>561</v>
      </c>
      <c r="I65" s="52"/>
      <c r="J65" s="54">
        <v>8</v>
      </c>
      <c r="K65" s="57">
        <v>40.03200149536133</v>
      </c>
      <c r="L65" s="58">
        <v>53.85329818725586</v>
      </c>
      <c r="M65" s="58">
        <v>639.6199951171875</v>
      </c>
    </row>
    <row r="66" spans="2:13" ht="12.75">
      <c r="B66" s="9" t="s">
        <v>132</v>
      </c>
      <c r="C66" s="54">
        <v>266</v>
      </c>
      <c r="D66" s="55" t="s">
        <v>163</v>
      </c>
      <c r="E66" s="56" t="s">
        <v>186</v>
      </c>
      <c r="F66" s="55" t="s">
        <v>73</v>
      </c>
      <c r="G66" s="55" t="s">
        <v>562</v>
      </c>
      <c r="H66" s="55" t="s">
        <v>134</v>
      </c>
      <c r="I66" s="52" t="s">
        <v>341</v>
      </c>
      <c r="J66" s="54">
        <v>7</v>
      </c>
      <c r="K66" s="57">
        <v>0</v>
      </c>
      <c r="L66" s="58">
        <v>0</v>
      </c>
      <c r="M66" s="58">
        <v>0</v>
      </c>
    </row>
    <row r="67" spans="2:13" ht="12.75">
      <c r="B67" s="9" t="s">
        <v>132</v>
      </c>
      <c r="C67" s="54">
        <v>32</v>
      </c>
      <c r="D67" s="55" t="s">
        <v>163</v>
      </c>
      <c r="E67" s="56" t="s">
        <v>180</v>
      </c>
      <c r="F67" s="55" t="s">
        <v>77</v>
      </c>
      <c r="G67" s="55" t="s">
        <v>563</v>
      </c>
      <c r="H67" s="55" t="s">
        <v>134</v>
      </c>
      <c r="I67" s="52" t="s">
        <v>341</v>
      </c>
      <c r="J67" s="54">
        <v>6</v>
      </c>
      <c r="K67" s="57">
        <v>0</v>
      </c>
      <c r="L67" s="58">
        <v>0</v>
      </c>
      <c r="M67" s="58">
        <v>0</v>
      </c>
    </row>
    <row r="69" spans="2:12" ht="16.5">
      <c r="B69" s="47" t="s">
        <v>49</v>
      </c>
      <c r="C69" s="48" t="s">
        <v>50</v>
      </c>
      <c r="D69" s="47" t="s">
        <v>51</v>
      </c>
      <c r="E69" s="48" t="s">
        <v>479</v>
      </c>
      <c r="F69" s="47" t="s">
        <v>53</v>
      </c>
      <c r="G69" s="48" t="s">
        <v>527</v>
      </c>
      <c r="H69"/>
      <c r="I69" s="49"/>
      <c r="J69" s="49"/>
      <c r="K69"/>
      <c r="L69"/>
    </row>
    <row r="70" spans="2:12" ht="15">
      <c r="B70" s="47" t="s">
        <v>55</v>
      </c>
      <c r="C70" s="48" t="s">
        <v>213</v>
      </c>
      <c r="E70" s="50"/>
      <c r="F70" s="50" t="s">
        <v>56</v>
      </c>
      <c r="G70" s="51" t="s">
        <v>528</v>
      </c>
      <c r="H70" s="9"/>
      <c r="I70" s="9"/>
      <c r="J70" s="52"/>
      <c r="K70"/>
      <c r="L70" s="52"/>
    </row>
    <row r="71" spans="2:13" ht="15">
      <c r="B71" s="53" t="s">
        <v>58</v>
      </c>
      <c r="C71" s="53" t="s">
        <v>59</v>
      </c>
      <c r="D71" s="53" t="s">
        <v>55</v>
      </c>
      <c r="E71" s="53" t="s">
        <v>60</v>
      </c>
      <c r="F71" s="53" t="s">
        <v>2</v>
      </c>
      <c r="G71" s="53" t="s">
        <v>61</v>
      </c>
      <c r="H71" s="53" t="s">
        <v>62</v>
      </c>
      <c r="I71" s="53" t="s">
        <v>63</v>
      </c>
      <c r="J71" s="53" t="s">
        <v>64</v>
      </c>
      <c r="K71" s="53" t="s">
        <v>65</v>
      </c>
      <c r="L71" s="53" t="s">
        <v>66</v>
      </c>
      <c r="M71" s="53" t="s">
        <v>67</v>
      </c>
    </row>
    <row r="72" spans="2:13" ht="12.75">
      <c r="B72" s="9">
        <v>1</v>
      </c>
      <c r="C72" s="54">
        <v>924</v>
      </c>
      <c r="D72" s="55" t="s">
        <v>214</v>
      </c>
      <c r="E72" s="56" t="s">
        <v>219</v>
      </c>
      <c r="F72" s="55" t="s">
        <v>73</v>
      </c>
      <c r="G72" s="55" t="s">
        <v>529</v>
      </c>
      <c r="H72" s="55" t="s">
        <v>529</v>
      </c>
      <c r="I72" s="52"/>
      <c r="J72" s="54">
        <v>7</v>
      </c>
      <c r="K72" s="57">
        <v>35.02799987792969</v>
      </c>
      <c r="L72" s="58">
        <v>80.94697036743165</v>
      </c>
      <c r="M72" s="58">
        <v>1000</v>
      </c>
    </row>
    <row r="73" spans="2:13" ht="12.75">
      <c r="B73" s="9">
        <v>2</v>
      </c>
      <c r="C73" s="54">
        <v>44</v>
      </c>
      <c r="D73" s="55" t="s">
        <v>214</v>
      </c>
      <c r="E73" s="56" t="s">
        <v>217</v>
      </c>
      <c r="F73" s="55" t="s">
        <v>77</v>
      </c>
      <c r="G73" s="55" t="s">
        <v>530</v>
      </c>
      <c r="H73" s="55" t="s">
        <v>530</v>
      </c>
      <c r="I73" s="59"/>
      <c r="J73" s="54">
        <v>7</v>
      </c>
      <c r="K73" s="57">
        <v>35.02799987792969</v>
      </c>
      <c r="L73" s="58">
        <v>79.9482650756836</v>
      </c>
      <c r="M73" s="58">
        <v>987.6599731445312</v>
      </c>
    </row>
    <row r="74" spans="2:13" ht="12.75">
      <c r="B74" s="9">
        <v>3</v>
      </c>
      <c r="C74" s="54">
        <v>6</v>
      </c>
      <c r="D74" s="55" t="s">
        <v>214</v>
      </c>
      <c r="E74" s="56" t="s">
        <v>215</v>
      </c>
      <c r="F74" s="55" t="s">
        <v>73</v>
      </c>
      <c r="G74" s="55" t="s">
        <v>531</v>
      </c>
      <c r="H74" s="55" t="s">
        <v>531</v>
      </c>
      <c r="I74" s="52"/>
      <c r="J74" s="54">
        <v>7</v>
      </c>
      <c r="K74" s="57">
        <v>35.02799987792969</v>
      </c>
      <c r="L74" s="58">
        <v>78.38872146606445</v>
      </c>
      <c r="M74" s="58">
        <v>968.3900146484375</v>
      </c>
    </row>
    <row r="75" spans="2:13" ht="12.75">
      <c r="B75" s="9">
        <v>4</v>
      </c>
      <c r="C75" s="54">
        <v>47</v>
      </c>
      <c r="D75" s="55" t="s">
        <v>214</v>
      </c>
      <c r="E75" s="56" t="s">
        <v>221</v>
      </c>
      <c r="F75" s="55" t="s">
        <v>73</v>
      </c>
      <c r="G75" s="55" t="s">
        <v>532</v>
      </c>
      <c r="H75" s="55" t="s">
        <v>532</v>
      </c>
      <c r="I75" s="59"/>
      <c r="J75" s="54">
        <v>7</v>
      </c>
      <c r="K75" s="57">
        <v>35.02799987792969</v>
      </c>
      <c r="L75" s="58">
        <v>77.91791610717773</v>
      </c>
      <c r="M75" s="58">
        <v>962.5700073242188</v>
      </c>
    </row>
    <row r="76" spans="2:13" ht="12.75">
      <c r="B76" s="9">
        <v>5</v>
      </c>
      <c r="C76" s="54">
        <v>62</v>
      </c>
      <c r="D76" s="55" t="s">
        <v>214</v>
      </c>
      <c r="E76" s="56" t="s">
        <v>226</v>
      </c>
      <c r="F76" s="55" t="s">
        <v>77</v>
      </c>
      <c r="G76" s="55" t="s">
        <v>533</v>
      </c>
      <c r="H76" s="55" t="s">
        <v>533</v>
      </c>
      <c r="I76" s="52"/>
      <c r="J76" s="54">
        <v>7</v>
      </c>
      <c r="K76" s="57">
        <v>35.02799987792969</v>
      </c>
      <c r="L76" s="58">
        <v>74.98457336425781</v>
      </c>
      <c r="M76" s="58">
        <v>926.3400268554688</v>
      </c>
    </row>
    <row r="77" spans="2:13" ht="12.75">
      <c r="B77" s="9">
        <v>6</v>
      </c>
      <c r="C77" s="54">
        <v>150</v>
      </c>
      <c r="D77" s="55" t="s">
        <v>214</v>
      </c>
      <c r="E77" s="56" t="s">
        <v>229</v>
      </c>
      <c r="F77" s="55" t="s">
        <v>73</v>
      </c>
      <c r="G77" s="55" t="s">
        <v>534</v>
      </c>
      <c r="H77" s="55" t="s">
        <v>534</v>
      </c>
      <c r="I77" s="52"/>
      <c r="J77" s="54">
        <v>7</v>
      </c>
      <c r="K77" s="57">
        <v>35.02799987792969</v>
      </c>
      <c r="L77" s="58">
        <v>74.8710433959961</v>
      </c>
      <c r="M77" s="58">
        <v>924.9299926757812</v>
      </c>
    </row>
    <row r="78" spans="2:13" ht="12.75">
      <c r="B78" s="9">
        <v>7</v>
      </c>
      <c r="C78" s="54">
        <v>116</v>
      </c>
      <c r="D78" s="55" t="s">
        <v>214</v>
      </c>
      <c r="E78" s="56" t="s">
        <v>238</v>
      </c>
      <c r="F78" s="55" t="s">
        <v>199</v>
      </c>
      <c r="G78" s="55" t="s">
        <v>535</v>
      </c>
      <c r="H78" s="55" t="s">
        <v>536</v>
      </c>
      <c r="I78" s="52"/>
      <c r="J78" s="54">
        <v>6</v>
      </c>
      <c r="K78" s="57">
        <v>30.02400016784668</v>
      </c>
      <c r="L78" s="58">
        <v>69.68415756225586</v>
      </c>
      <c r="M78" s="58">
        <v>860.8599853515625</v>
      </c>
    </row>
    <row r="79" spans="2:13" ht="12.75">
      <c r="B79" s="9">
        <v>8</v>
      </c>
      <c r="C79" s="54">
        <v>171</v>
      </c>
      <c r="D79" s="55" t="s">
        <v>214</v>
      </c>
      <c r="E79" s="56" t="s">
        <v>223</v>
      </c>
      <c r="F79" s="55" t="s">
        <v>70</v>
      </c>
      <c r="G79" s="55" t="s">
        <v>537</v>
      </c>
      <c r="H79" s="55" t="s">
        <v>538</v>
      </c>
      <c r="I79" s="52"/>
      <c r="J79" s="54">
        <v>6</v>
      </c>
      <c r="K79" s="57">
        <v>30.02400016784668</v>
      </c>
      <c r="L79" s="58">
        <v>67.23923950195312</v>
      </c>
      <c r="M79" s="58">
        <v>830.6500244140625</v>
      </c>
    </row>
    <row r="81" spans="2:12" ht="12.75">
      <c r="B81"/>
      <c r="C81" s="9"/>
      <c r="E81" s="9"/>
      <c r="F81" s="9"/>
      <c r="G81" s="9"/>
      <c r="H81" s="9"/>
      <c r="I81" s="9"/>
      <c r="K81"/>
      <c r="L81"/>
    </row>
    <row r="82" spans="2:12" ht="16.5">
      <c r="B82" s="47" t="s">
        <v>49</v>
      </c>
      <c r="C82" s="48" t="s">
        <v>50</v>
      </c>
      <c r="D82" s="47" t="s">
        <v>51</v>
      </c>
      <c r="E82" s="48" t="s">
        <v>479</v>
      </c>
      <c r="F82" s="47" t="s">
        <v>53</v>
      </c>
      <c r="G82" s="48" t="s">
        <v>527</v>
      </c>
      <c r="H82"/>
      <c r="I82" s="49"/>
      <c r="J82" s="49"/>
      <c r="K82"/>
      <c r="L82"/>
    </row>
    <row r="83" spans="2:12" ht="15">
      <c r="B83" s="47" t="s">
        <v>55</v>
      </c>
      <c r="C83" s="48" t="s">
        <v>401</v>
      </c>
      <c r="E83" s="50"/>
      <c r="F83" s="50" t="s">
        <v>56</v>
      </c>
      <c r="G83" s="51" t="s">
        <v>528</v>
      </c>
      <c r="H83" s="9"/>
      <c r="I83" s="9"/>
      <c r="J83" s="52"/>
      <c r="K83"/>
      <c r="L83" s="52"/>
    </row>
    <row r="84" spans="2:13" ht="15">
      <c r="B84" s="53" t="s">
        <v>58</v>
      </c>
      <c r="C84" s="53" t="s">
        <v>59</v>
      </c>
      <c r="D84" s="53" t="s">
        <v>55</v>
      </c>
      <c r="E84" s="53" t="s">
        <v>60</v>
      </c>
      <c r="F84" s="53" t="s">
        <v>2</v>
      </c>
      <c r="G84" s="53" t="s">
        <v>61</v>
      </c>
      <c r="H84" s="53" t="s">
        <v>62</v>
      </c>
      <c r="I84" s="53" t="s">
        <v>63</v>
      </c>
      <c r="J84" s="53" t="s">
        <v>64</v>
      </c>
      <c r="K84" s="53" t="s">
        <v>65</v>
      </c>
      <c r="L84" s="53" t="s">
        <v>66</v>
      </c>
      <c r="M84" s="53" t="s">
        <v>67</v>
      </c>
    </row>
    <row r="85" spans="2:13" ht="12.75">
      <c r="B85" s="9">
        <v>1</v>
      </c>
      <c r="C85" s="54">
        <v>78</v>
      </c>
      <c r="D85" s="55" t="s">
        <v>403</v>
      </c>
      <c r="E85" s="56" t="s">
        <v>404</v>
      </c>
      <c r="F85" s="55" t="s">
        <v>77</v>
      </c>
      <c r="G85" s="55" t="s">
        <v>568</v>
      </c>
      <c r="H85" s="55" t="s">
        <v>568</v>
      </c>
      <c r="I85" s="52"/>
      <c r="J85" s="54">
        <v>7</v>
      </c>
      <c r="K85" s="57">
        <v>35.02799987792969</v>
      </c>
      <c r="L85" s="58">
        <v>82.89669342041016</v>
      </c>
      <c r="M85" s="58">
        <v>1000</v>
      </c>
    </row>
    <row r="86" spans="2:13" ht="12.75">
      <c r="B86" s="9">
        <v>2</v>
      </c>
      <c r="C86" s="54">
        <v>112</v>
      </c>
      <c r="D86" s="55" t="s">
        <v>403</v>
      </c>
      <c r="E86" s="56" t="s">
        <v>408</v>
      </c>
      <c r="F86" s="55" t="s">
        <v>73</v>
      </c>
      <c r="G86" s="55" t="s">
        <v>569</v>
      </c>
      <c r="H86" s="55" t="s">
        <v>569</v>
      </c>
      <c r="I86" s="59"/>
      <c r="J86" s="54">
        <v>7</v>
      </c>
      <c r="K86" s="57">
        <v>35.02799987792969</v>
      </c>
      <c r="L86" s="58">
        <v>82.05360260009766</v>
      </c>
      <c r="M86" s="58">
        <v>989.8200073242188</v>
      </c>
    </row>
    <row r="87" spans="2:13" ht="12.75">
      <c r="B87" s="9">
        <v>3</v>
      </c>
      <c r="C87" s="54">
        <v>76</v>
      </c>
      <c r="D87" s="55" t="s">
        <v>403</v>
      </c>
      <c r="E87" s="56" t="s">
        <v>406</v>
      </c>
      <c r="F87" s="55" t="s">
        <v>73</v>
      </c>
      <c r="G87" s="55" t="s">
        <v>570</v>
      </c>
      <c r="H87" s="55" t="s">
        <v>570</v>
      </c>
      <c r="I87" s="52"/>
      <c r="J87" s="54">
        <v>7</v>
      </c>
      <c r="K87" s="57">
        <v>35.02799987792969</v>
      </c>
      <c r="L87" s="58">
        <v>81.71172180175782</v>
      </c>
      <c r="M87" s="58">
        <v>985.7000122070312</v>
      </c>
    </row>
    <row r="88" spans="2:13" ht="12.75">
      <c r="B88" s="9">
        <v>4</v>
      </c>
      <c r="C88" s="54">
        <v>717</v>
      </c>
      <c r="D88" s="55" t="s">
        <v>403</v>
      </c>
      <c r="E88" s="56" t="s">
        <v>413</v>
      </c>
      <c r="F88" s="55" t="s">
        <v>73</v>
      </c>
      <c r="G88" s="55" t="s">
        <v>571</v>
      </c>
      <c r="H88" s="55" t="s">
        <v>572</v>
      </c>
      <c r="I88" s="59"/>
      <c r="J88" s="54">
        <v>6</v>
      </c>
      <c r="K88" s="57">
        <v>30.02400016784668</v>
      </c>
      <c r="L88" s="58">
        <v>60.56413879394531</v>
      </c>
      <c r="M88" s="58">
        <v>730.5900268554688</v>
      </c>
    </row>
    <row r="89" spans="2:13" ht="12.75">
      <c r="B89" s="9">
        <v>5</v>
      </c>
      <c r="C89" s="54">
        <v>54</v>
      </c>
      <c r="D89" s="55" t="s">
        <v>403</v>
      </c>
      <c r="E89" s="56" t="s">
        <v>416</v>
      </c>
      <c r="F89" s="55" t="s">
        <v>70</v>
      </c>
      <c r="G89" s="55" t="s">
        <v>573</v>
      </c>
      <c r="H89" s="55" t="s">
        <v>574</v>
      </c>
      <c r="I89" s="52"/>
      <c r="J89" s="54">
        <v>5</v>
      </c>
      <c r="K89" s="57">
        <v>25.020000457763672</v>
      </c>
      <c r="L89" s="58">
        <v>57.37179679870606</v>
      </c>
      <c r="M89" s="58">
        <v>692.0800170898438</v>
      </c>
    </row>
    <row r="90" spans="2:13" ht="12.75">
      <c r="B90" s="9">
        <v>6</v>
      </c>
      <c r="C90" s="54">
        <v>145</v>
      </c>
      <c r="D90" s="55" t="s">
        <v>403</v>
      </c>
      <c r="E90" s="56" t="s">
        <v>410</v>
      </c>
      <c r="F90" s="55" t="s">
        <v>77</v>
      </c>
      <c r="G90" s="55" t="s">
        <v>575</v>
      </c>
      <c r="H90" s="55" t="s">
        <v>576</v>
      </c>
      <c r="I90" s="52"/>
      <c r="J90" s="54">
        <v>6</v>
      </c>
      <c r="K90" s="57">
        <v>30.02400016784668</v>
      </c>
      <c r="L90" s="58">
        <v>53.68912124633789</v>
      </c>
      <c r="M90" s="58">
        <v>647.6599731445312</v>
      </c>
    </row>
    <row r="91" spans="3:13" ht="12.75">
      <c r="C91" s="54"/>
      <c r="D91" s="55"/>
      <c r="E91" s="56"/>
      <c r="F91" s="55"/>
      <c r="G91" s="55"/>
      <c r="H91" s="55"/>
      <c r="I91" s="52"/>
      <c r="J91" s="54"/>
      <c r="K91" s="57"/>
      <c r="L91" s="58"/>
      <c r="M91" s="58"/>
    </row>
    <row r="92" spans="2:12" ht="16.5">
      <c r="B92" s="47" t="s">
        <v>49</v>
      </c>
      <c r="C92" s="48" t="s">
        <v>50</v>
      </c>
      <c r="D92" s="47" t="s">
        <v>51</v>
      </c>
      <c r="E92" s="48" t="s">
        <v>479</v>
      </c>
      <c r="F92" s="47" t="s">
        <v>53</v>
      </c>
      <c r="G92" s="48" t="s">
        <v>431</v>
      </c>
      <c r="H92"/>
      <c r="I92" s="49"/>
      <c r="J92" s="49"/>
      <c r="K92"/>
      <c r="L92"/>
    </row>
    <row r="93" spans="2:12" ht="15">
      <c r="B93" s="47" t="s">
        <v>55</v>
      </c>
      <c r="C93" s="48" t="s">
        <v>244</v>
      </c>
      <c r="E93" s="50"/>
      <c r="F93" s="50" t="s">
        <v>56</v>
      </c>
      <c r="G93" s="51" t="s">
        <v>577</v>
      </c>
      <c r="H93" s="9"/>
      <c r="I93" s="9"/>
      <c r="J93" s="52"/>
      <c r="K93"/>
      <c r="L93" s="52"/>
    </row>
    <row r="94" spans="2:13" ht="15">
      <c r="B94" s="53" t="s">
        <v>58</v>
      </c>
      <c r="C94" s="53" t="s">
        <v>59</v>
      </c>
      <c r="D94" s="53" t="s">
        <v>55</v>
      </c>
      <c r="E94" s="53" t="s">
        <v>60</v>
      </c>
      <c r="F94" s="53" t="s">
        <v>2</v>
      </c>
      <c r="G94" s="53" t="s">
        <v>61</v>
      </c>
      <c r="H94" s="53" t="s">
        <v>62</v>
      </c>
      <c r="I94" s="53" t="s">
        <v>63</v>
      </c>
      <c r="J94" s="53" t="s">
        <v>64</v>
      </c>
      <c r="K94" s="53" t="s">
        <v>65</v>
      </c>
      <c r="L94" s="53" t="s">
        <v>66</v>
      </c>
      <c r="M94" s="53" t="s">
        <v>67</v>
      </c>
    </row>
    <row r="95" spans="2:13" ht="12.75">
      <c r="B95" s="9">
        <v>1</v>
      </c>
      <c r="C95" s="54">
        <v>20</v>
      </c>
      <c r="D95" s="55" t="s">
        <v>245</v>
      </c>
      <c r="E95" s="56" t="s">
        <v>248</v>
      </c>
      <c r="F95" s="55" t="s">
        <v>77</v>
      </c>
      <c r="G95" s="55" t="s">
        <v>578</v>
      </c>
      <c r="H95" s="55" t="s">
        <v>578</v>
      </c>
      <c r="I95" s="52"/>
      <c r="J95" s="54">
        <v>11</v>
      </c>
      <c r="K95" s="57">
        <v>55.04399871826172</v>
      </c>
      <c r="L95" s="58">
        <v>89.18100357055664</v>
      </c>
      <c r="M95" s="58">
        <v>1000</v>
      </c>
    </row>
    <row r="96" spans="2:13" ht="12.75">
      <c r="B96" s="9">
        <v>2</v>
      </c>
      <c r="C96" s="54">
        <v>60</v>
      </c>
      <c r="D96" s="55" t="s">
        <v>245</v>
      </c>
      <c r="E96" s="56" t="s">
        <v>252</v>
      </c>
      <c r="F96" s="55" t="s">
        <v>77</v>
      </c>
      <c r="G96" s="55" t="s">
        <v>579</v>
      </c>
      <c r="H96" s="55" t="s">
        <v>579</v>
      </c>
      <c r="I96" s="59"/>
      <c r="J96" s="54">
        <v>11</v>
      </c>
      <c r="K96" s="57">
        <v>55.04399871826172</v>
      </c>
      <c r="L96" s="58">
        <v>87.32329788208008</v>
      </c>
      <c r="M96" s="58">
        <v>979.1599731445312</v>
      </c>
    </row>
    <row r="97" spans="2:13" ht="12.75">
      <c r="B97" s="9">
        <v>3</v>
      </c>
      <c r="C97" s="54">
        <v>32</v>
      </c>
      <c r="D97" s="55" t="s">
        <v>245</v>
      </c>
      <c r="E97" s="56" t="s">
        <v>256</v>
      </c>
      <c r="F97" s="55" t="s">
        <v>77</v>
      </c>
      <c r="G97" s="55" t="s">
        <v>580</v>
      </c>
      <c r="H97" s="55" t="s">
        <v>580</v>
      </c>
      <c r="I97" s="52"/>
      <c r="J97" s="54">
        <v>11</v>
      </c>
      <c r="K97" s="57">
        <v>55.04399871826172</v>
      </c>
      <c r="L97" s="58">
        <v>86.29351501464843</v>
      </c>
      <c r="M97" s="58">
        <v>967.6199951171875</v>
      </c>
    </row>
    <row r="98" spans="2:13" ht="12.75">
      <c r="B98" s="9">
        <v>4</v>
      </c>
      <c r="C98" s="54">
        <v>200</v>
      </c>
      <c r="D98" s="55" t="s">
        <v>245</v>
      </c>
      <c r="E98" s="56" t="s">
        <v>250</v>
      </c>
      <c r="F98" s="55" t="s">
        <v>73</v>
      </c>
      <c r="G98" s="55" t="s">
        <v>581</v>
      </c>
      <c r="H98" s="55" t="s">
        <v>582</v>
      </c>
      <c r="I98" s="59"/>
      <c r="J98" s="54">
        <v>10</v>
      </c>
      <c r="K98" s="57">
        <v>50.040000915527344</v>
      </c>
      <c r="L98" s="58">
        <v>84.78002471923828</v>
      </c>
      <c r="M98" s="58">
        <v>950.6500244140625</v>
      </c>
    </row>
    <row r="99" spans="2:13" ht="12.75">
      <c r="B99" s="9">
        <v>5</v>
      </c>
      <c r="C99" s="54">
        <v>80</v>
      </c>
      <c r="D99" s="55" t="s">
        <v>245</v>
      </c>
      <c r="E99" s="56" t="s">
        <v>281</v>
      </c>
      <c r="F99" s="55" t="s">
        <v>169</v>
      </c>
      <c r="G99" s="55" t="s">
        <v>583</v>
      </c>
      <c r="H99" s="55" t="s">
        <v>584</v>
      </c>
      <c r="I99" s="52"/>
      <c r="J99" s="54">
        <v>10</v>
      </c>
      <c r="K99" s="57">
        <v>50.040000915527344</v>
      </c>
      <c r="L99" s="58">
        <v>83.24583892822265</v>
      </c>
      <c r="M99" s="58">
        <v>933.4400024414062</v>
      </c>
    </row>
    <row r="100" spans="2:13" ht="12.75">
      <c r="B100" s="9">
        <v>6</v>
      </c>
      <c r="C100" s="54">
        <v>49</v>
      </c>
      <c r="D100" s="55" t="s">
        <v>245</v>
      </c>
      <c r="E100" s="56" t="s">
        <v>254</v>
      </c>
      <c r="F100" s="55" t="s">
        <v>73</v>
      </c>
      <c r="G100" s="55" t="s">
        <v>585</v>
      </c>
      <c r="H100" s="55" t="s">
        <v>586</v>
      </c>
      <c r="I100" s="52"/>
      <c r="J100" s="54">
        <v>10</v>
      </c>
      <c r="K100" s="57">
        <v>50.040000915527344</v>
      </c>
      <c r="L100" s="58">
        <v>81.97978134155274</v>
      </c>
      <c r="M100" s="58">
        <v>919.25</v>
      </c>
    </row>
    <row r="101" spans="2:13" ht="12.75">
      <c r="B101" s="9">
        <v>7</v>
      </c>
      <c r="C101" s="54">
        <v>76</v>
      </c>
      <c r="D101" s="55" t="s">
        <v>245</v>
      </c>
      <c r="E101" s="56" t="s">
        <v>263</v>
      </c>
      <c r="F101" s="55" t="s">
        <v>73</v>
      </c>
      <c r="G101" s="55" t="s">
        <v>587</v>
      </c>
      <c r="H101" s="55" t="s">
        <v>588</v>
      </c>
      <c r="I101" s="52"/>
      <c r="J101" s="54">
        <v>10</v>
      </c>
      <c r="K101" s="57">
        <v>50.040000915527344</v>
      </c>
      <c r="L101" s="58">
        <v>81.18909530639648</v>
      </c>
      <c r="M101" s="58">
        <v>910.3800048828125</v>
      </c>
    </row>
    <row r="102" spans="2:13" ht="12.75">
      <c r="B102" s="9">
        <v>8</v>
      </c>
      <c r="C102" s="54">
        <v>69</v>
      </c>
      <c r="D102" s="55" t="s">
        <v>245</v>
      </c>
      <c r="E102" s="56" t="s">
        <v>246</v>
      </c>
      <c r="F102" s="55" t="s">
        <v>77</v>
      </c>
      <c r="G102" s="55" t="s">
        <v>589</v>
      </c>
      <c r="H102" s="55" t="s">
        <v>590</v>
      </c>
      <c r="I102" s="52"/>
      <c r="J102" s="54">
        <v>10</v>
      </c>
      <c r="K102" s="57">
        <v>50.040000915527344</v>
      </c>
      <c r="L102" s="58">
        <v>78.296923828125</v>
      </c>
      <c r="M102" s="58">
        <v>877.9500122070312</v>
      </c>
    </row>
    <row r="103" spans="2:13" ht="12.75">
      <c r="B103" s="9">
        <v>9</v>
      </c>
      <c r="C103" s="54">
        <v>35</v>
      </c>
      <c r="D103" s="55" t="s">
        <v>245</v>
      </c>
      <c r="E103" s="56" t="s">
        <v>258</v>
      </c>
      <c r="F103" s="55" t="s">
        <v>73</v>
      </c>
      <c r="G103" s="55" t="s">
        <v>591</v>
      </c>
      <c r="H103" s="55" t="s">
        <v>592</v>
      </c>
      <c r="I103" s="52"/>
      <c r="J103" s="54">
        <v>9</v>
      </c>
      <c r="K103" s="57">
        <v>45.0359992980957</v>
      </c>
      <c r="L103" s="58">
        <v>76.21092910766602</v>
      </c>
      <c r="M103" s="58">
        <v>854.5599975585938</v>
      </c>
    </row>
    <row r="104" spans="2:13" ht="12.75">
      <c r="B104" s="9">
        <v>10</v>
      </c>
      <c r="C104" s="54">
        <v>163</v>
      </c>
      <c r="D104" s="55" t="s">
        <v>245</v>
      </c>
      <c r="E104" s="56" t="s">
        <v>284</v>
      </c>
      <c r="F104" s="55" t="s">
        <v>77</v>
      </c>
      <c r="G104" s="55" t="s">
        <v>593</v>
      </c>
      <c r="H104" s="55" t="s">
        <v>594</v>
      </c>
      <c r="I104" s="52"/>
      <c r="J104" s="54">
        <v>9</v>
      </c>
      <c r="K104" s="57">
        <v>45.0359992980957</v>
      </c>
      <c r="L104" s="58">
        <v>75.72858810424805</v>
      </c>
      <c r="M104" s="58">
        <v>849.1500244140625</v>
      </c>
    </row>
    <row r="105" spans="2:13" ht="12.75">
      <c r="B105" s="91">
        <v>11</v>
      </c>
      <c r="C105" s="54">
        <v>54</v>
      </c>
      <c r="D105" s="55" t="s">
        <v>245</v>
      </c>
      <c r="E105" s="56" t="s">
        <v>474</v>
      </c>
      <c r="F105" s="55" t="s">
        <v>70</v>
      </c>
      <c r="G105" s="55" t="s">
        <v>595</v>
      </c>
      <c r="H105" s="55" t="s">
        <v>596</v>
      </c>
      <c r="I105" s="52"/>
      <c r="J105" s="54">
        <v>8</v>
      </c>
      <c r="K105" s="57">
        <v>40.03200149536133</v>
      </c>
      <c r="L105" s="58">
        <v>60.42312240600586</v>
      </c>
      <c r="M105" s="58">
        <v>677.530029296875</v>
      </c>
    </row>
    <row r="106" spans="2:13" ht="12.75">
      <c r="B106" s="91">
        <v>12</v>
      </c>
      <c r="C106" s="77">
        <v>40</v>
      </c>
      <c r="D106" s="55" t="s">
        <v>245</v>
      </c>
      <c r="E106" s="56" t="s">
        <v>277</v>
      </c>
      <c r="F106" s="55" t="s">
        <v>278</v>
      </c>
      <c r="G106" s="55" t="s">
        <v>597</v>
      </c>
      <c r="H106" s="55" t="s">
        <v>598</v>
      </c>
      <c r="I106" s="52"/>
      <c r="J106" s="54">
        <v>5</v>
      </c>
      <c r="K106" s="57">
        <v>25.020000457763672</v>
      </c>
      <c r="L106" s="58">
        <v>41.74464454650879</v>
      </c>
      <c r="M106" s="58">
        <v>468.0799865722656</v>
      </c>
    </row>
    <row r="107" spans="2:13" ht="12.75">
      <c r="B107" s="9" t="s">
        <v>132</v>
      </c>
      <c r="C107" s="54">
        <v>266</v>
      </c>
      <c r="D107" s="55" t="s">
        <v>245</v>
      </c>
      <c r="E107" s="56" t="s">
        <v>266</v>
      </c>
      <c r="F107" s="55" t="s">
        <v>73</v>
      </c>
      <c r="G107" s="55" t="s">
        <v>599</v>
      </c>
      <c r="H107" s="55" t="s">
        <v>134</v>
      </c>
      <c r="I107" s="52" t="s">
        <v>283</v>
      </c>
      <c r="J107" s="54">
        <v>4</v>
      </c>
      <c r="K107" s="57">
        <v>0</v>
      </c>
      <c r="L107" s="58">
        <v>0</v>
      </c>
      <c r="M107" s="58">
        <v>0</v>
      </c>
    </row>
    <row r="108" spans="2:13" ht="12.75">
      <c r="B108" s="9" t="s">
        <v>132</v>
      </c>
      <c r="C108" s="54">
        <v>115</v>
      </c>
      <c r="D108" s="55" t="s">
        <v>245</v>
      </c>
      <c r="E108" s="56" t="s">
        <v>261</v>
      </c>
      <c r="F108" s="55" t="s">
        <v>165</v>
      </c>
      <c r="G108" s="55" t="s">
        <v>600</v>
      </c>
      <c r="H108" s="55" t="s">
        <v>134</v>
      </c>
      <c r="I108" s="52" t="s">
        <v>283</v>
      </c>
      <c r="J108" s="54">
        <v>3</v>
      </c>
      <c r="K108" s="57">
        <v>0</v>
      </c>
      <c r="L108" s="58">
        <v>0</v>
      </c>
      <c r="M108" s="58">
        <v>0</v>
      </c>
    </row>
    <row r="109" spans="2:13" ht="12.75">
      <c r="B109" s="9" t="s">
        <v>132</v>
      </c>
      <c r="C109" s="54">
        <v>55</v>
      </c>
      <c r="D109" s="55" t="s">
        <v>245</v>
      </c>
      <c r="E109" s="56" t="s">
        <v>269</v>
      </c>
      <c r="F109" s="55" t="s">
        <v>73</v>
      </c>
      <c r="G109" s="55" t="s">
        <v>134</v>
      </c>
      <c r="H109" s="55" t="s">
        <v>134</v>
      </c>
      <c r="I109" s="52" t="s">
        <v>135</v>
      </c>
      <c r="J109" s="54">
        <v>0</v>
      </c>
      <c r="K109" s="57">
        <v>0</v>
      </c>
      <c r="L109" s="58">
        <v>0</v>
      </c>
      <c r="M109" s="58">
        <v>0</v>
      </c>
    </row>
    <row r="110" spans="2:13" ht="12.75">
      <c r="B110" s="9" t="s">
        <v>132</v>
      </c>
      <c r="C110" s="54">
        <v>212</v>
      </c>
      <c r="D110" s="55" t="s">
        <v>245</v>
      </c>
      <c r="E110" s="56" t="s">
        <v>271</v>
      </c>
      <c r="F110" s="55" t="s">
        <v>70</v>
      </c>
      <c r="G110" s="55" t="s">
        <v>134</v>
      </c>
      <c r="H110" s="55" t="s">
        <v>134</v>
      </c>
      <c r="I110" s="52" t="s">
        <v>135</v>
      </c>
      <c r="J110" s="54">
        <v>0</v>
      </c>
      <c r="K110" s="57">
        <v>0</v>
      </c>
      <c r="L110" s="58">
        <v>0</v>
      </c>
      <c r="M110" s="58">
        <v>0</v>
      </c>
    </row>
    <row r="111" spans="2:13" ht="12.75">
      <c r="B111" s="9" t="s">
        <v>132</v>
      </c>
      <c r="C111" s="54">
        <v>112</v>
      </c>
      <c r="D111" s="55" t="s">
        <v>245</v>
      </c>
      <c r="E111" s="56" t="s">
        <v>444</v>
      </c>
      <c r="F111" s="55" t="s">
        <v>290</v>
      </c>
      <c r="G111" s="55" t="s">
        <v>134</v>
      </c>
      <c r="H111" s="55" t="s">
        <v>134</v>
      </c>
      <c r="I111" s="52" t="s">
        <v>135</v>
      </c>
      <c r="J111" s="54">
        <v>0</v>
      </c>
      <c r="K111" s="57">
        <v>0</v>
      </c>
      <c r="L111" s="58">
        <v>0</v>
      </c>
      <c r="M111" s="58">
        <v>0</v>
      </c>
    </row>
    <row r="114" spans="2:12" ht="16.5">
      <c r="B114" s="47" t="s">
        <v>49</v>
      </c>
      <c r="C114" s="48" t="s">
        <v>50</v>
      </c>
      <c r="D114" s="47" t="s">
        <v>51</v>
      </c>
      <c r="E114" s="48" t="s">
        <v>479</v>
      </c>
      <c r="F114" s="47" t="s">
        <v>53</v>
      </c>
      <c r="G114" s="48" t="s">
        <v>431</v>
      </c>
      <c r="H114"/>
      <c r="I114" s="49"/>
      <c r="J114" s="49"/>
      <c r="K114"/>
      <c r="L114"/>
    </row>
    <row r="115" spans="2:12" ht="15">
      <c r="B115" s="47" t="s">
        <v>55</v>
      </c>
      <c r="C115" s="48" t="s">
        <v>287</v>
      </c>
      <c r="E115" s="50"/>
      <c r="F115" s="50" t="s">
        <v>56</v>
      </c>
      <c r="G115" s="51" t="s">
        <v>577</v>
      </c>
      <c r="H115" s="9"/>
      <c r="I115" s="9"/>
      <c r="J115" s="52"/>
      <c r="K115"/>
      <c r="L115" s="52"/>
    </row>
    <row r="116" spans="2:13" ht="15">
      <c r="B116" s="53" t="s">
        <v>58</v>
      </c>
      <c r="C116" s="53" t="s">
        <v>59</v>
      </c>
      <c r="D116" s="53" t="s">
        <v>55</v>
      </c>
      <c r="E116" s="53" t="s">
        <v>60</v>
      </c>
      <c r="F116" s="53" t="s">
        <v>2</v>
      </c>
      <c r="G116" s="53" t="s">
        <v>61</v>
      </c>
      <c r="H116" s="53" t="s">
        <v>62</v>
      </c>
      <c r="I116" s="53" t="s">
        <v>63</v>
      </c>
      <c r="J116" s="53" t="s">
        <v>64</v>
      </c>
      <c r="K116" s="53" t="s">
        <v>65</v>
      </c>
      <c r="L116" s="53" t="s">
        <v>66</v>
      </c>
      <c r="M116" s="53" t="s">
        <v>67</v>
      </c>
    </row>
    <row r="117" spans="2:13" ht="12.75">
      <c r="B117" s="9">
        <v>1</v>
      </c>
      <c r="C117" s="54">
        <v>72</v>
      </c>
      <c r="D117" s="55" t="s">
        <v>288</v>
      </c>
      <c r="E117" s="56" t="s">
        <v>292</v>
      </c>
      <c r="F117" s="55" t="s">
        <v>77</v>
      </c>
      <c r="G117" s="55" t="s">
        <v>601</v>
      </c>
      <c r="H117" s="55" t="s">
        <v>601</v>
      </c>
      <c r="I117" s="52"/>
      <c r="J117" s="54">
        <v>11</v>
      </c>
      <c r="K117" s="57">
        <v>55.04399871826172</v>
      </c>
      <c r="L117" s="58">
        <v>94.15399932861328</v>
      </c>
      <c r="M117" s="58">
        <v>1000</v>
      </c>
    </row>
    <row r="118" spans="2:13" ht="12.75">
      <c r="B118" s="9">
        <v>2</v>
      </c>
      <c r="C118" s="54">
        <v>99</v>
      </c>
      <c r="D118" s="55" t="s">
        <v>288</v>
      </c>
      <c r="E118" s="56" t="s">
        <v>294</v>
      </c>
      <c r="F118" s="55" t="s">
        <v>199</v>
      </c>
      <c r="G118" s="55" t="s">
        <v>602</v>
      </c>
      <c r="H118" s="55" t="s">
        <v>602</v>
      </c>
      <c r="I118" s="59"/>
      <c r="J118" s="54">
        <v>11</v>
      </c>
      <c r="K118" s="57">
        <v>55.04399871826172</v>
      </c>
      <c r="L118" s="58">
        <v>90.41269454956056</v>
      </c>
      <c r="M118" s="58">
        <v>960.260009765625</v>
      </c>
    </row>
    <row r="119" spans="2:13" ht="12.75">
      <c r="B119" s="9">
        <v>3</v>
      </c>
      <c r="C119" s="54">
        <v>11</v>
      </c>
      <c r="D119" s="55" t="s">
        <v>288</v>
      </c>
      <c r="E119" s="56" t="s">
        <v>300</v>
      </c>
      <c r="F119" s="55" t="s">
        <v>199</v>
      </c>
      <c r="G119" s="55" t="s">
        <v>603</v>
      </c>
      <c r="H119" s="55" t="s">
        <v>603</v>
      </c>
      <c r="I119" s="52"/>
      <c r="J119" s="54">
        <v>11</v>
      </c>
      <c r="K119" s="57">
        <v>55.04399871826172</v>
      </c>
      <c r="L119" s="58">
        <v>87.00507202148438</v>
      </c>
      <c r="M119" s="58">
        <v>924.0700073242188</v>
      </c>
    </row>
    <row r="120" spans="2:13" ht="12.75">
      <c r="B120" s="9" t="s">
        <v>132</v>
      </c>
      <c r="C120" s="54">
        <v>16</v>
      </c>
      <c r="D120" s="55" t="s">
        <v>288</v>
      </c>
      <c r="E120" s="56" t="s">
        <v>297</v>
      </c>
      <c r="F120" s="55" t="s">
        <v>73</v>
      </c>
      <c r="G120" s="55" t="s">
        <v>604</v>
      </c>
      <c r="H120" s="55" t="s">
        <v>134</v>
      </c>
      <c r="I120" s="59" t="s">
        <v>283</v>
      </c>
      <c r="J120" s="54">
        <v>1</v>
      </c>
      <c r="K120" s="57">
        <v>0</v>
      </c>
      <c r="L120" s="58">
        <v>0</v>
      </c>
      <c r="M120" s="58">
        <v>0</v>
      </c>
    </row>
    <row r="121" spans="2:13" ht="12.75">
      <c r="B121" s="9" t="s">
        <v>132</v>
      </c>
      <c r="C121" s="54">
        <v>3</v>
      </c>
      <c r="D121" s="55" t="s">
        <v>288</v>
      </c>
      <c r="E121" s="56" t="s">
        <v>289</v>
      </c>
      <c r="F121" s="55" t="s">
        <v>290</v>
      </c>
      <c r="G121" s="55" t="s">
        <v>134</v>
      </c>
      <c r="H121" s="55" t="s">
        <v>134</v>
      </c>
      <c r="I121" s="52" t="s">
        <v>135</v>
      </c>
      <c r="J121" s="54">
        <v>0</v>
      </c>
      <c r="K121" s="57">
        <v>0</v>
      </c>
      <c r="L121" s="58">
        <v>0</v>
      </c>
      <c r="M121" s="58">
        <v>0</v>
      </c>
    </row>
    <row r="122" spans="2:13" ht="12.75">
      <c r="B122" s="9" t="s">
        <v>132</v>
      </c>
      <c r="C122" s="54">
        <v>91</v>
      </c>
      <c r="D122" s="55" t="s">
        <v>288</v>
      </c>
      <c r="E122" s="56" t="s">
        <v>303</v>
      </c>
      <c r="F122" s="55" t="s">
        <v>290</v>
      </c>
      <c r="G122" s="55" t="s">
        <v>134</v>
      </c>
      <c r="H122" s="55" t="s">
        <v>134</v>
      </c>
      <c r="I122" s="52" t="s">
        <v>135</v>
      </c>
      <c r="J122" s="54">
        <v>0</v>
      </c>
      <c r="K122" s="57">
        <v>0</v>
      </c>
      <c r="L122" s="58">
        <v>0</v>
      </c>
      <c r="M122" s="58">
        <v>0</v>
      </c>
    </row>
    <row r="123" spans="3:13" ht="12.75">
      <c r="C123" s="54"/>
      <c r="D123" s="55"/>
      <c r="E123" s="56"/>
      <c r="F123" s="55"/>
      <c r="G123" s="55"/>
      <c r="H123" s="55"/>
      <c r="I123" s="52"/>
      <c r="J123" s="54"/>
      <c r="K123" s="57"/>
      <c r="L123" s="58"/>
      <c r="M123" s="58"/>
    </row>
    <row r="124" spans="2:13" ht="12.75">
      <c r="B124" s="52" t="s">
        <v>307</v>
      </c>
      <c r="C124" s="65" t="s">
        <v>308</v>
      </c>
      <c r="D124" s="55"/>
      <c r="E124" s="56"/>
      <c r="F124" s="55"/>
      <c r="G124" s="55"/>
      <c r="H124" s="55"/>
      <c r="I124" s="52"/>
      <c r="J124" s="54"/>
      <c r="K124" s="57"/>
      <c r="L124" s="58"/>
      <c r="M124" s="58"/>
    </row>
    <row r="125" spans="2:13" ht="12.75">
      <c r="B125" s="73" t="s">
        <v>309</v>
      </c>
      <c r="C125" s="65" t="s">
        <v>605</v>
      </c>
      <c r="D125" s="55"/>
      <c r="E125" s="56"/>
      <c r="F125" s="55"/>
      <c r="G125" s="55"/>
      <c r="H125" s="55"/>
      <c r="I125" s="52"/>
      <c r="J125" s="54"/>
      <c r="K125" s="57"/>
      <c r="L125" s="58"/>
      <c r="M125" s="58"/>
    </row>
    <row r="126" spans="2:13" ht="12.75">
      <c r="B126" s="73" t="s">
        <v>311</v>
      </c>
      <c r="C126" s="74" t="s">
        <v>606</v>
      </c>
      <c r="D126" s="55"/>
      <c r="E126" s="56"/>
      <c r="F126" s="55"/>
      <c r="G126" s="55"/>
      <c r="H126" s="55"/>
      <c r="I126" s="52"/>
      <c r="J126" s="54"/>
      <c r="K126" s="57"/>
      <c r="L126" s="58"/>
      <c r="M126" s="58"/>
    </row>
    <row r="127" spans="2:13" ht="12.75">
      <c r="B127" s="52"/>
      <c r="C127" s="65"/>
      <c r="D127" s="55"/>
      <c r="E127" s="56"/>
      <c r="F127" s="55"/>
      <c r="G127" s="55"/>
      <c r="H127" s="55"/>
      <c r="I127" s="52"/>
      <c r="J127" s="54"/>
      <c r="K127" s="57"/>
      <c r="L127" s="58"/>
      <c r="M127" s="58"/>
    </row>
    <row r="128" spans="2:13" ht="12.75">
      <c r="B128" s="52" t="s">
        <v>313</v>
      </c>
      <c r="C128" s="65" t="s">
        <v>314</v>
      </c>
      <c r="D128" s="55"/>
      <c r="E128" s="56"/>
      <c r="F128" s="55"/>
      <c r="G128" s="55"/>
      <c r="H128" s="55"/>
      <c r="I128" s="52"/>
      <c r="J128" s="54"/>
      <c r="K128" s="57"/>
      <c r="L128" s="58"/>
      <c r="M128" s="58"/>
    </row>
    <row r="129" spans="2:13" ht="12.75">
      <c r="B129" s="52" t="s">
        <v>315</v>
      </c>
      <c r="C129" s="65">
        <v>39642</v>
      </c>
      <c r="D129" s="55"/>
      <c r="E129" s="56"/>
      <c r="F129" s="55"/>
      <c r="G129" s="55"/>
      <c r="H129" s="55"/>
      <c r="I129" s="52"/>
      <c r="J129" s="54"/>
      <c r="K129" s="57"/>
      <c r="L129" s="58"/>
      <c r="M129" s="58"/>
    </row>
    <row r="130" spans="2:13" ht="12.75">
      <c r="B130" s="52" t="s">
        <v>316</v>
      </c>
      <c r="C130" s="65">
        <v>0.3444444444444445</v>
      </c>
      <c r="D130" s="55"/>
      <c r="E130" s="56"/>
      <c r="F130" s="55"/>
      <c r="G130" s="55"/>
      <c r="H130" s="55"/>
      <c r="I130" s="52"/>
      <c r="J130" s="54"/>
      <c r="K130" s="57"/>
      <c r="L130" s="58"/>
      <c r="M130" s="58"/>
    </row>
    <row r="131" spans="2:13" ht="12.75">
      <c r="B131" s="52"/>
      <c r="C131" s="61"/>
      <c r="E131" s="9"/>
      <c r="F131" s="9"/>
      <c r="G131" s="9"/>
      <c r="H131" s="9"/>
      <c r="I131" s="9"/>
      <c r="J131" s="62"/>
      <c r="K131" s="63"/>
      <c r="L131" s="8"/>
      <c r="M131" s="8"/>
    </row>
    <row r="132" spans="2:12" ht="12.75">
      <c r="B132" s="52"/>
      <c r="C132" s="64"/>
      <c r="E132" s="9"/>
      <c r="F132" s="9"/>
      <c r="G132" s="9"/>
      <c r="H132" s="9"/>
      <c r="I132" s="9"/>
      <c r="K132"/>
      <c r="L132"/>
    </row>
    <row r="133" spans="2:12" ht="12.75">
      <c r="B133" s="52"/>
      <c r="C133" s="61"/>
      <c r="E133" s="9"/>
      <c r="F133" s="9"/>
      <c r="G133" s="9"/>
      <c r="H133" s="9"/>
      <c r="I133" s="9"/>
      <c r="K133"/>
      <c r="L133"/>
    </row>
  </sheetData>
  <printOptions/>
  <pageMargins left="0.1968503937007874" right="0.1968503937007874" top="1" bottom="0.984251968503937" header="0.1968503937007874" footer="0.1968503937007874"/>
  <pageSetup fitToHeight="1" fitToWidth="1" horizontalDpi="600" verticalDpi="600" orientation="portrait" paperSize="9" scale="85" r:id="rId2"/>
  <headerFooter alignWithMargins="0">
    <oddFooter xml:space="preserve">&amp;LChief Judge      :
Chief Calculator:&amp;CPagina &amp;P&amp;R&amp;D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workbookViewId="0" topLeftCell="A92">
      <selection activeCell="B126" sqref="B126"/>
    </sheetView>
  </sheetViews>
  <sheetFormatPr defaultColWidth="8.8515625" defaultRowHeight="12.75"/>
  <cols>
    <col min="1" max="1" width="4.7109375" style="0" customWidth="1"/>
    <col min="2" max="2" width="25.140625" style="9" customWidth="1"/>
    <col min="3" max="3" width="9.421875" style="4" customWidth="1"/>
    <col min="4" max="4" width="8.7109375" style="9" customWidth="1"/>
    <col min="5" max="5" width="12.7109375" style="8" customWidth="1"/>
    <col min="6" max="6" width="15.421875" style="5" customWidth="1"/>
    <col min="7" max="7" width="11.28125" style="0" customWidth="1"/>
    <col min="8" max="8" width="12.7109375" style="8" customWidth="1"/>
    <col min="9" max="9" width="3.7109375" style="5" customWidth="1"/>
    <col min="10" max="10" width="8.7109375" style="0" customWidth="1"/>
    <col min="11" max="11" width="12.7109375" style="8" customWidth="1"/>
    <col min="12" max="12" width="3.7109375" style="5" customWidth="1"/>
    <col min="13" max="13" width="8.7109375" style="0" customWidth="1"/>
    <col min="14" max="14" width="12.7109375" style="8" customWidth="1"/>
    <col min="15" max="16384" width="11.421875" style="0" customWidth="1"/>
  </cols>
  <sheetData>
    <row r="1" spans="2:14" s="82" customFormat="1" ht="30" customHeight="1">
      <c r="B1" s="83" t="s">
        <v>0</v>
      </c>
      <c r="D1" s="84"/>
      <c r="E1" s="85"/>
      <c r="G1" s="84"/>
      <c r="H1" s="85"/>
      <c r="K1" s="86"/>
      <c r="L1" s="85"/>
      <c r="N1" s="86"/>
    </row>
    <row r="2" spans="2:9" ht="30" customHeight="1">
      <c r="B2" s="6"/>
      <c r="C2"/>
      <c r="D2" s="3"/>
      <c r="E2" s="5"/>
      <c r="F2"/>
      <c r="G2" s="3"/>
      <c r="H2" s="5"/>
      <c r="I2"/>
    </row>
    <row r="3" spans="1:14" ht="20.25">
      <c r="A3" s="6"/>
      <c r="B3" s="3"/>
      <c r="C3" s="7"/>
      <c r="D3" s="3"/>
      <c r="E3" s="5"/>
      <c r="F3"/>
      <c r="G3" s="3"/>
      <c r="H3" s="5"/>
      <c r="I3"/>
      <c r="N3"/>
    </row>
    <row r="4" spans="1:9" ht="20.25">
      <c r="A4" s="6"/>
      <c r="B4" s="7"/>
      <c r="C4"/>
      <c r="D4" s="3"/>
      <c r="E4" s="5"/>
      <c r="F4"/>
      <c r="G4" s="3"/>
      <c r="H4" s="5"/>
      <c r="I4"/>
    </row>
    <row r="5" spans="1:9" ht="19.5">
      <c r="A5" s="67"/>
      <c r="B5" s="67" t="s">
        <v>399</v>
      </c>
      <c r="C5" s="67"/>
      <c r="D5" s="67"/>
      <c r="E5" s="67"/>
      <c r="F5" s="67"/>
      <c r="G5" s="67"/>
      <c r="H5" s="67"/>
      <c r="I5" s="1"/>
    </row>
    <row r="6" spans="1:14" ht="15">
      <c r="A6" s="47" t="s">
        <v>49</v>
      </c>
      <c r="B6" s="48" t="s">
        <v>50</v>
      </c>
      <c r="C6"/>
      <c r="D6"/>
      <c r="E6"/>
      <c r="F6"/>
      <c r="H6"/>
      <c r="I6"/>
      <c r="K6"/>
      <c r="L6"/>
      <c r="N6"/>
    </row>
    <row r="7" spans="1:14" ht="15">
      <c r="A7" s="47" t="s">
        <v>55</v>
      </c>
      <c r="B7" s="48" t="s">
        <v>54</v>
      </c>
      <c r="C7" s="9"/>
      <c r="D7" s="50"/>
      <c r="E7" s="50" t="s">
        <v>395</v>
      </c>
      <c r="F7" s="80">
        <v>39641.745833333334</v>
      </c>
      <c r="H7"/>
      <c r="I7"/>
      <c r="K7"/>
      <c r="L7"/>
      <c r="N7"/>
    </row>
    <row r="8" spans="1:20" ht="15">
      <c r="A8" s="53" t="s">
        <v>564</v>
      </c>
      <c r="B8" s="53" t="s">
        <v>60</v>
      </c>
      <c r="C8" s="53" t="s">
        <v>2</v>
      </c>
      <c r="D8" s="53" t="s">
        <v>52</v>
      </c>
      <c r="E8" s="53" t="s">
        <v>319</v>
      </c>
      <c r="F8" s="53" t="s">
        <v>479</v>
      </c>
      <c r="G8" s="53" t="s">
        <v>396</v>
      </c>
      <c r="H8" s="53" t="s">
        <v>565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12.75">
      <c r="A9" s="9">
        <v>1</v>
      </c>
      <c r="B9" s="9" t="s">
        <v>69</v>
      </c>
      <c r="C9" s="9" t="s">
        <v>70</v>
      </c>
      <c r="D9" s="58">
        <v>1000</v>
      </c>
      <c r="E9" s="58">
        <v>1000</v>
      </c>
      <c r="F9" s="58">
        <v>1000</v>
      </c>
      <c r="G9" s="58">
        <v>3000</v>
      </c>
      <c r="H9" s="58">
        <v>2000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12.75">
      <c r="A10" s="9">
        <v>2</v>
      </c>
      <c r="B10" s="9" t="s">
        <v>72</v>
      </c>
      <c r="C10" s="9" t="s">
        <v>73</v>
      </c>
      <c r="D10" s="58">
        <v>802.9600219726562</v>
      </c>
      <c r="E10" s="58">
        <v>867.6300048828125</v>
      </c>
      <c r="F10" s="58">
        <v>876.010009765625</v>
      </c>
      <c r="G10" s="58">
        <v>2546.60009765625</v>
      </c>
      <c r="H10" s="58">
        <v>1743.6400146484375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12.75">
      <c r="A11" s="9">
        <v>3</v>
      </c>
      <c r="B11" s="9" t="s">
        <v>76</v>
      </c>
      <c r="C11" s="9" t="s">
        <v>77</v>
      </c>
      <c r="D11" s="58">
        <v>789.9099731445312</v>
      </c>
      <c r="E11" s="58">
        <v>0</v>
      </c>
      <c r="F11" s="58">
        <v>741.719970703125</v>
      </c>
      <c r="G11" s="58">
        <v>1531.6298828125</v>
      </c>
      <c r="H11" s="58">
        <v>1531.6298828125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2.75">
      <c r="A12" s="9">
        <v>4</v>
      </c>
      <c r="B12" s="9" t="s">
        <v>80</v>
      </c>
      <c r="C12" s="9" t="s">
        <v>77</v>
      </c>
      <c r="D12" s="58">
        <v>787.1400146484375</v>
      </c>
      <c r="E12" s="58">
        <v>411.6499938964844</v>
      </c>
      <c r="F12" s="58">
        <v>625.030029296875</v>
      </c>
      <c r="G12" s="58">
        <v>1823.820068359375</v>
      </c>
      <c r="H12" s="58">
        <v>1412.1700439453125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2.75">
      <c r="A13" s="9">
        <v>5</v>
      </c>
      <c r="B13" s="9" t="s">
        <v>397</v>
      </c>
      <c r="C13" s="9" t="s">
        <v>73</v>
      </c>
      <c r="D13" s="58">
        <v>0</v>
      </c>
      <c r="E13" s="58">
        <v>0</v>
      </c>
      <c r="F13" s="58">
        <v>136.1699981689453</v>
      </c>
      <c r="G13" s="58">
        <v>136.1699981689453</v>
      </c>
      <c r="H13" s="58">
        <v>136.1699981689453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2.75">
      <c r="A14" s="9">
        <v>6</v>
      </c>
      <c r="B14" s="9" t="s">
        <v>398</v>
      </c>
      <c r="C14" s="9" t="s">
        <v>73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3:7" ht="12.75">
      <c r="C15" s="9"/>
      <c r="D15" s="58"/>
      <c r="E15" s="58"/>
      <c r="F15" s="58"/>
      <c r="G15" s="58"/>
    </row>
    <row r="16" spans="1:14" ht="15">
      <c r="A16" s="47" t="s">
        <v>55</v>
      </c>
      <c r="B16" s="48" t="s">
        <v>83</v>
      </c>
      <c r="C16" s="9"/>
      <c r="D16" s="50"/>
      <c r="E16" s="50" t="s">
        <v>395</v>
      </c>
      <c r="F16" s="80">
        <v>39641.74722222222</v>
      </c>
      <c r="H16"/>
      <c r="I16"/>
      <c r="K16"/>
      <c r="L16"/>
      <c r="N16"/>
    </row>
    <row r="17" spans="1:20" ht="15">
      <c r="A17" s="53" t="s">
        <v>564</v>
      </c>
      <c r="B17" s="53" t="s">
        <v>60</v>
      </c>
      <c r="C17" s="53" t="s">
        <v>2</v>
      </c>
      <c r="D17" s="53" t="s">
        <v>52</v>
      </c>
      <c r="E17" s="53" t="s">
        <v>319</v>
      </c>
      <c r="F17" s="53" t="s">
        <v>479</v>
      </c>
      <c r="G17" s="53" t="s">
        <v>396</v>
      </c>
      <c r="H17" s="53" t="s">
        <v>565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ht="12.75">
      <c r="A18" s="9">
        <v>1</v>
      </c>
      <c r="B18" s="9" t="s">
        <v>86</v>
      </c>
      <c r="C18" s="9" t="s">
        <v>70</v>
      </c>
      <c r="D18" s="58">
        <v>1000</v>
      </c>
      <c r="E18" s="58">
        <v>1000</v>
      </c>
      <c r="F18" s="58">
        <v>781.3300170898438</v>
      </c>
      <c r="G18" s="58">
        <v>2781.330078125</v>
      </c>
      <c r="H18" s="58">
        <v>2000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2.75">
      <c r="A19" s="9">
        <v>2</v>
      </c>
      <c r="B19" s="9" t="s">
        <v>88</v>
      </c>
      <c r="C19" s="9" t="s">
        <v>73</v>
      </c>
      <c r="D19" s="58">
        <v>954.22998046875</v>
      </c>
      <c r="E19" s="58">
        <v>0</v>
      </c>
      <c r="F19" s="58">
        <v>1000</v>
      </c>
      <c r="G19" s="58">
        <v>1954.22998046875</v>
      </c>
      <c r="H19" s="58">
        <v>1954.22998046875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2.75">
      <c r="A20" s="9">
        <v>3</v>
      </c>
      <c r="B20" s="9" t="s">
        <v>93</v>
      </c>
      <c r="C20" s="9" t="s">
        <v>77</v>
      </c>
      <c r="D20" s="58">
        <v>874.5599975585938</v>
      </c>
      <c r="E20" s="58">
        <v>973.0999755859375</v>
      </c>
      <c r="F20" s="58">
        <v>937.8699951171875</v>
      </c>
      <c r="G20" s="58">
        <v>2785.530029296875</v>
      </c>
      <c r="H20" s="58">
        <v>1910.969970703125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12.75">
      <c r="A21" s="9">
        <v>4</v>
      </c>
      <c r="B21" s="9" t="s">
        <v>90</v>
      </c>
      <c r="C21" s="9" t="s">
        <v>77</v>
      </c>
      <c r="D21" s="58">
        <v>875.7000122070312</v>
      </c>
      <c r="E21" s="58">
        <v>970.6799926757812</v>
      </c>
      <c r="F21" s="58">
        <v>918.239990234375</v>
      </c>
      <c r="G21" s="58">
        <v>2764.619873046875</v>
      </c>
      <c r="H21" s="58">
        <v>1888.919921875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>
      <c r="A22" s="9">
        <v>5</v>
      </c>
      <c r="B22" s="9" t="s">
        <v>96</v>
      </c>
      <c r="C22" s="9" t="s">
        <v>77</v>
      </c>
      <c r="D22" s="58">
        <v>874.2899780273438</v>
      </c>
      <c r="E22" s="58">
        <v>923.010009765625</v>
      </c>
      <c r="F22" s="58">
        <v>0</v>
      </c>
      <c r="G22" s="58">
        <v>1797.300048828125</v>
      </c>
      <c r="H22" s="58">
        <v>1797.300048828125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2.75">
      <c r="A23" s="9">
        <v>6</v>
      </c>
      <c r="B23" s="9" t="s">
        <v>99</v>
      </c>
      <c r="C23" s="9" t="s">
        <v>77</v>
      </c>
      <c r="D23" s="58">
        <v>779.22998046875</v>
      </c>
      <c r="E23" s="58">
        <v>825.010009765625</v>
      </c>
      <c r="F23" s="58">
        <v>0</v>
      </c>
      <c r="G23" s="58">
        <v>1604.239990234375</v>
      </c>
      <c r="H23" s="58">
        <v>1604.239990234375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18" ht="12.75">
      <c r="A24" s="9">
        <v>7</v>
      </c>
      <c r="B24" s="9" t="s">
        <v>105</v>
      </c>
      <c r="C24" s="9" t="s">
        <v>77</v>
      </c>
      <c r="D24" s="58">
        <v>755.6300048828125</v>
      </c>
      <c r="E24" s="58">
        <v>0</v>
      </c>
      <c r="F24" s="58">
        <v>770.3699951171875</v>
      </c>
      <c r="G24" s="58">
        <v>1526</v>
      </c>
      <c r="H24" s="58">
        <v>1526</v>
      </c>
      <c r="I24" s="58"/>
      <c r="J24" s="58"/>
      <c r="K24" s="58"/>
      <c r="L24" s="58"/>
      <c r="M24" s="58"/>
      <c r="N24" s="58"/>
      <c r="O24" s="58"/>
      <c r="P24" s="58"/>
      <c r="Q24" s="58"/>
      <c r="R24" s="8"/>
    </row>
    <row r="25" spans="1:18" ht="12.75">
      <c r="A25" s="9">
        <v>8</v>
      </c>
      <c r="B25" s="9" t="s">
        <v>108</v>
      </c>
      <c r="C25" s="9" t="s">
        <v>70</v>
      </c>
      <c r="D25" s="58">
        <v>659.52001953125</v>
      </c>
      <c r="E25" s="58">
        <v>699.4099731445312</v>
      </c>
      <c r="F25" s="58">
        <v>758.5599975585938</v>
      </c>
      <c r="G25" s="58">
        <v>2117.489990234375</v>
      </c>
      <c r="H25" s="58">
        <v>1457.969970703125</v>
      </c>
      <c r="I25" s="58"/>
      <c r="J25" s="58"/>
      <c r="K25" s="58"/>
      <c r="L25" s="58"/>
      <c r="M25" s="58"/>
      <c r="N25" s="58"/>
      <c r="O25" s="58"/>
      <c r="P25" s="58"/>
      <c r="Q25" s="58"/>
      <c r="R25" s="8"/>
    </row>
    <row r="26" spans="1:18" ht="12.75">
      <c r="A26" s="9">
        <v>9</v>
      </c>
      <c r="B26" s="9" t="s">
        <v>102</v>
      </c>
      <c r="C26" s="9" t="s">
        <v>70</v>
      </c>
      <c r="D26" s="58">
        <v>770.719970703125</v>
      </c>
      <c r="E26" s="58">
        <v>644.7000122070312</v>
      </c>
      <c r="F26" s="58">
        <v>669.3900146484375</v>
      </c>
      <c r="G26" s="58">
        <v>2084.81005859375</v>
      </c>
      <c r="H26" s="58">
        <v>1440.1099853515625</v>
      </c>
      <c r="I26" s="58"/>
      <c r="J26" s="58"/>
      <c r="K26" s="58"/>
      <c r="L26" s="58"/>
      <c r="M26" s="58"/>
      <c r="N26" s="58"/>
      <c r="O26" s="58"/>
      <c r="P26" s="58"/>
      <c r="Q26" s="58"/>
      <c r="R26" s="8"/>
    </row>
    <row r="27" spans="1:18" ht="12.75">
      <c r="A27" s="9">
        <v>10</v>
      </c>
      <c r="B27" s="9" t="s">
        <v>111</v>
      </c>
      <c r="C27" s="9" t="s">
        <v>73</v>
      </c>
      <c r="D27" s="58">
        <v>591.3699951171875</v>
      </c>
      <c r="E27" s="58">
        <v>447.8500061035156</v>
      </c>
      <c r="F27" s="58">
        <v>819.239990234375</v>
      </c>
      <c r="G27" s="58">
        <v>1858.4599609375</v>
      </c>
      <c r="H27" s="58">
        <v>1410.6099853515625</v>
      </c>
      <c r="I27" s="58"/>
      <c r="J27" s="58"/>
      <c r="K27" s="58"/>
      <c r="L27" s="58"/>
      <c r="M27" s="58"/>
      <c r="N27" s="58"/>
      <c r="O27" s="58"/>
      <c r="P27" s="58"/>
      <c r="Q27" s="58"/>
      <c r="R27" s="8"/>
    </row>
    <row r="28" spans="1:18" ht="12.75">
      <c r="A28" s="9">
        <v>11</v>
      </c>
      <c r="B28" s="9" t="s">
        <v>114</v>
      </c>
      <c r="C28" s="9" t="s">
        <v>77</v>
      </c>
      <c r="D28" s="58">
        <v>461.1000061035156</v>
      </c>
      <c r="E28" s="58">
        <v>0</v>
      </c>
      <c r="F28" s="58">
        <v>443.8500061035156</v>
      </c>
      <c r="G28" s="58">
        <v>904.9500122070312</v>
      </c>
      <c r="H28" s="58">
        <v>904.9500122070312</v>
      </c>
      <c r="I28" s="58"/>
      <c r="J28" s="58"/>
      <c r="K28" s="58"/>
      <c r="L28" s="58"/>
      <c r="M28" s="58"/>
      <c r="N28" s="58"/>
      <c r="O28" s="58"/>
      <c r="P28" s="58"/>
      <c r="Q28" s="58"/>
      <c r="R28" s="8"/>
    </row>
    <row r="29" spans="1:18" ht="12.75">
      <c r="A29" s="9">
        <v>12</v>
      </c>
      <c r="B29" s="9" t="s">
        <v>117</v>
      </c>
      <c r="C29" s="9" t="s">
        <v>77</v>
      </c>
      <c r="D29" s="58">
        <v>446.6300048828125</v>
      </c>
      <c r="E29" s="58">
        <v>0</v>
      </c>
      <c r="F29" s="58">
        <v>423.7300109863281</v>
      </c>
      <c r="G29" s="58">
        <v>870.3599853515625</v>
      </c>
      <c r="H29" s="58">
        <v>870.3599853515625</v>
      </c>
      <c r="I29" s="58"/>
      <c r="J29" s="58"/>
      <c r="K29" s="58"/>
      <c r="L29" s="58"/>
      <c r="M29" s="58"/>
      <c r="N29" s="58"/>
      <c r="O29" s="58"/>
      <c r="P29" s="58"/>
      <c r="Q29" s="58"/>
      <c r="R29" s="8"/>
    </row>
    <row r="30" spans="1:18" ht="12.75">
      <c r="A30" s="9"/>
      <c r="C30" s="9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8"/>
    </row>
    <row r="31" spans="1:14" ht="15">
      <c r="A31" s="47" t="s">
        <v>55</v>
      </c>
      <c r="B31" s="48" t="s">
        <v>121</v>
      </c>
      <c r="C31" s="9"/>
      <c r="D31" s="50"/>
      <c r="E31" s="50" t="s">
        <v>395</v>
      </c>
      <c r="F31" s="80">
        <v>39641.74791666667</v>
      </c>
      <c r="H31"/>
      <c r="I31"/>
      <c r="K31"/>
      <c r="L31"/>
      <c r="N31"/>
    </row>
    <row r="32" spans="1:20" ht="15">
      <c r="A32" s="53" t="s">
        <v>564</v>
      </c>
      <c r="B32" s="53" t="s">
        <v>60</v>
      </c>
      <c r="C32" s="53" t="s">
        <v>2</v>
      </c>
      <c r="D32" s="53" t="s">
        <v>52</v>
      </c>
      <c r="E32" s="53" t="s">
        <v>319</v>
      </c>
      <c r="F32" s="53" t="s">
        <v>479</v>
      </c>
      <c r="G32" s="53" t="s">
        <v>396</v>
      </c>
      <c r="H32" s="53" t="s">
        <v>565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1:20" ht="12.75">
      <c r="A33" s="9">
        <v>1</v>
      </c>
      <c r="B33" s="9" t="s">
        <v>124</v>
      </c>
      <c r="C33" s="9" t="s">
        <v>73</v>
      </c>
      <c r="D33" s="58">
        <v>1000</v>
      </c>
      <c r="E33" s="58">
        <v>1000</v>
      </c>
      <c r="F33" s="58">
        <v>1000</v>
      </c>
      <c r="G33" s="58">
        <v>3000</v>
      </c>
      <c r="H33" s="58">
        <v>2000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12.75">
      <c r="A34" s="9">
        <v>2</v>
      </c>
      <c r="B34" s="9" t="s">
        <v>129</v>
      </c>
      <c r="C34" s="9" t="s">
        <v>70</v>
      </c>
      <c r="D34" s="58">
        <v>650.9099731445312</v>
      </c>
      <c r="E34" s="58">
        <v>968.3300170898438</v>
      </c>
      <c r="F34" s="58">
        <v>940.1900024414062</v>
      </c>
      <c r="G34" s="58">
        <v>2559.429931640625</v>
      </c>
      <c r="H34" s="58">
        <v>1908.52001953125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2.75">
      <c r="A35" s="9">
        <v>3</v>
      </c>
      <c r="B35" s="9" t="s">
        <v>126</v>
      </c>
      <c r="C35" s="9" t="s">
        <v>77</v>
      </c>
      <c r="D35" s="58">
        <v>657.3300170898438</v>
      </c>
      <c r="E35" s="58">
        <v>832.27001953125</v>
      </c>
      <c r="F35" s="58">
        <v>817.97998046875</v>
      </c>
      <c r="G35" s="58">
        <v>2307.580078125</v>
      </c>
      <c r="H35" s="58">
        <v>1650.25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12.75">
      <c r="A36" s="9">
        <v>4</v>
      </c>
      <c r="B36" s="9" t="s">
        <v>133</v>
      </c>
      <c r="C36" s="9" t="s">
        <v>77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3:6" ht="12.75">
      <c r="C37" s="9"/>
      <c r="E37" s="9"/>
      <c r="F37" s="9"/>
    </row>
    <row r="38" spans="1:14" ht="15">
      <c r="A38" s="47" t="s">
        <v>55</v>
      </c>
      <c r="B38" s="48" t="s">
        <v>136</v>
      </c>
      <c r="C38" s="9"/>
      <c r="D38" s="50"/>
      <c r="E38" s="50" t="s">
        <v>395</v>
      </c>
      <c r="F38" s="80">
        <v>39641.748611111114</v>
      </c>
      <c r="H38"/>
      <c r="I38"/>
      <c r="K38"/>
      <c r="L38"/>
      <c r="N38"/>
    </row>
    <row r="39" spans="1:20" ht="15">
      <c r="A39" s="53" t="s">
        <v>564</v>
      </c>
      <c r="B39" s="53" t="s">
        <v>60</v>
      </c>
      <c r="C39" s="53" t="s">
        <v>2</v>
      </c>
      <c r="D39" s="53" t="s">
        <v>52</v>
      </c>
      <c r="E39" s="53" t="s">
        <v>319</v>
      </c>
      <c r="F39" s="53" t="s">
        <v>479</v>
      </c>
      <c r="G39" s="53" t="s">
        <v>396</v>
      </c>
      <c r="H39" s="53" t="s">
        <v>565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1:20" ht="12.75">
      <c r="A40" s="9">
        <v>1</v>
      </c>
      <c r="B40" s="9" t="s">
        <v>138</v>
      </c>
      <c r="C40" s="9" t="s">
        <v>77</v>
      </c>
      <c r="D40" s="58">
        <v>1000</v>
      </c>
      <c r="E40" s="58">
        <v>1000</v>
      </c>
      <c r="F40" s="58">
        <v>970.9600219726562</v>
      </c>
      <c r="G40" s="58">
        <v>2970.9599609375</v>
      </c>
      <c r="H40" s="58">
        <v>2000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12.75">
      <c r="A41" s="9">
        <v>2</v>
      </c>
      <c r="B41" s="9" t="s">
        <v>140</v>
      </c>
      <c r="C41" s="9" t="s">
        <v>73</v>
      </c>
      <c r="D41" s="58">
        <v>865.3499755859375</v>
      </c>
      <c r="E41" s="58">
        <v>999.469970703125</v>
      </c>
      <c r="F41" s="58">
        <v>1000</v>
      </c>
      <c r="G41" s="58">
        <v>2864.81982421875</v>
      </c>
      <c r="H41" s="58">
        <v>1999.469970703125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2.75">
      <c r="A42" s="9">
        <v>3</v>
      </c>
      <c r="B42" s="9" t="s">
        <v>154</v>
      </c>
      <c r="C42" s="9" t="s">
        <v>70</v>
      </c>
      <c r="D42" s="58">
        <v>621.7100219726562</v>
      </c>
      <c r="E42" s="58">
        <v>910.9000244140625</v>
      </c>
      <c r="F42" s="58">
        <v>857.260009765625</v>
      </c>
      <c r="G42" s="58">
        <v>2389.8701171875</v>
      </c>
      <c r="H42" s="58">
        <v>1768.1600341796875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2.75">
      <c r="A43" s="9">
        <v>4</v>
      </c>
      <c r="B43" s="9" t="s">
        <v>148</v>
      </c>
      <c r="C43" s="9" t="s">
        <v>70</v>
      </c>
      <c r="D43" s="58">
        <v>717.9400024414062</v>
      </c>
      <c r="E43" s="58">
        <v>827.5900268554688</v>
      </c>
      <c r="F43" s="58">
        <v>911.1699829101562</v>
      </c>
      <c r="G43" s="58">
        <v>2456.699951171875</v>
      </c>
      <c r="H43" s="58">
        <v>1738.760009765625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2.75">
      <c r="A44" s="9">
        <v>5</v>
      </c>
      <c r="B44" s="9" t="s">
        <v>145</v>
      </c>
      <c r="C44" s="9" t="s">
        <v>73</v>
      </c>
      <c r="D44" s="58">
        <v>747.0499877929688</v>
      </c>
      <c r="E44" s="58">
        <v>879.7999877929688</v>
      </c>
      <c r="F44" s="58">
        <v>838.6199951171875</v>
      </c>
      <c r="G44" s="58">
        <v>2465.469970703125</v>
      </c>
      <c r="H44" s="58">
        <v>1718.419921875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2.75">
      <c r="A45" s="9">
        <v>6</v>
      </c>
      <c r="B45" s="9" t="s">
        <v>142</v>
      </c>
      <c r="C45" s="9" t="s">
        <v>73</v>
      </c>
      <c r="D45" s="58">
        <v>757.72998046875</v>
      </c>
      <c r="E45" s="58">
        <v>857.469970703125</v>
      </c>
      <c r="F45" s="58">
        <v>849.1199951171875</v>
      </c>
      <c r="G45" s="58">
        <v>2464.31982421875</v>
      </c>
      <c r="H45" s="58">
        <v>1706.5899658203125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18" ht="12.75">
      <c r="A46" s="9">
        <v>7</v>
      </c>
      <c r="B46" s="9" t="s">
        <v>151</v>
      </c>
      <c r="C46" s="9" t="s">
        <v>73</v>
      </c>
      <c r="D46" s="58">
        <v>708.3300170898438</v>
      </c>
      <c r="E46" s="58">
        <v>684.7100219726562</v>
      </c>
      <c r="F46" s="58">
        <v>708.8599853515625</v>
      </c>
      <c r="G46" s="58">
        <v>2101.89990234375</v>
      </c>
      <c r="H46" s="58">
        <v>1417.18994140625</v>
      </c>
      <c r="I46" s="58"/>
      <c r="J46" s="58"/>
      <c r="K46" s="58"/>
      <c r="L46" s="58"/>
      <c r="M46" s="58"/>
      <c r="N46" s="58"/>
      <c r="O46" s="58"/>
      <c r="P46" s="58"/>
      <c r="Q46" s="58"/>
      <c r="R46" s="8"/>
    </row>
    <row r="47" spans="1:18" ht="12.75">
      <c r="A47" s="9">
        <v>8</v>
      </c>
      <c r="B47" s="9" t="s">
        <v>157</v>
      </c>
      <c r="C47" s="9" t="s">
        <v>70</v>
      </c>
      <c r="D47" s="58">
        <v>0</v>
      </c>
      <c r="E47" s="58">
        <v>532.22998046875</v>
      </c>
      <c r="F47" s="58">
        <v>798.969970703125</v>
      </c>
      <c r="G47" s="58">
        <v>1331.199951171875</v>
      </c>
      <c r="H47" s="58">
        <v>1331.199951171875</v>
      </c>
      <c r="I47" s="58"/>
      <c r="J47" s="58"/>
      <c r="K47" s="58"/>
      <c r="L47" s="58"/>
      <c r="M47" s="58"/>
      <c r="N47" s="58"/>
      <c r="O47" s="58"/>
      <c r="P47" s="58"/>
      <c r="Q47" s="58"/>
      <c r="R47" s="8"/>
    </row>
    <row r="48" spans="1:18" ht="12.75">
      <c r="A48" s="9">
        <v>9</v>
      </c>
      <c r="B48" s="9" t="s">
        <v>158</v>
      </c>
      <c r="C48" s="9" t="s">
        <v>77</v>
      </c>
      <c r="D48" s="58">
        <v>0</v>
      </c>
      <c r="E48" s="58">
        <v>551.02001953125</v>
      </c>
      <c r="F48" s="58">
        <v>0</v>
      </c>
      <c r="G48" s="58">
        <v>551.02001953125</v>
      </c>
      <c r="H48" s="58">
        <v>551.02001953125</v>
      </c>
      <c r="I48" s="58"/>
      <c r="J48" s="58"/>
      <c r="K48" s="58"/>
      <c r="L48" s="58"/>
      <c r="M48" s="58"/>
      <c r="N48" s="58"/>
      <c r="O48" s="58"/>
      <c r="P48" s="58"/>
      <c r="Q48" s="58"/>
      <c r="R48" s="8"/>
    </row>
    <row r="49" spans="3:7" ht="12.75">
      <c r="C49" s="9"/>
      <c r="D49" s="58"/>
      <c r="E49" s="58"/>
      <c r="F49" s="58"/>
      <c r="G49" s="58"/>
    </row>
    <row r="50" spans="2:8" ht="15">
      <c r="B50" s="48" t="s">
        <v>161</v>
      </c>
      <c r="C50" s="9"/>
      <c r="D50" s="50"/>
      <c r="E50" s="50" t="s">
        <v>395</v>
      </c>
      <c r="F50" s="80">
        <v>39640.660416666666</v>
      </c>
      <c r="H50"/>
    </row>
    <row r="51" spans="1:20" ht="15">
      <c r="A51" s="53" t="s">
        <v>564</v>
      </c>
      <c r="B51" s="53" t="s">
        <v>60</v>
      </c>
      <c r="C51" s="53" t="s">
        <v>2</v>
      </c>
      <c r="D51" s="53" t="s">
        <v>52</v>
      </c>
      <c r="E51" s="53" t="s">
        <v>319</v>
      </c>
      <c r="F51" s="53" t="s">
        <v>479</v>
      </c>
      <c r="G51" s="53" t="s">
        <v>396</v>
      </c>
      <c r="H51" s="53" t="s">
        <v>565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1:8" ht="12.75">
      <c r="A52">
        <v>1</v>
      </c>
      <c r="B52" s="9" t="s">
        <v>168</v>
      </c>
      <c r="C52" s="9" t="s">
        <v>169</v>
      </c>
      <c r="D52" s="58">
        <v>1000</v>
      </c>
      <c r="E52" s="58">
        <v>1000</v>
      </c>
      <c r="F52" s="58">
        <v>1000</v>
      </c>
      <c r="G52" s="58">
        <f aca="true" t="shared" si="0" ref="G52:G66">SUM(D52:F52)</f>
        <v>3000</v>
      </c>
      <c r="H52" s="58">
        <f>+G52-F52</f>
        <v>2000</v>
      </c>
    </row>
    <row r="53" spans="1:8" ht="12.75">
      <c r="A53">
        <v>2</v>
      </c>
      <c r="B53" s="9" t="s">
        <v>189</v>
      </c>
      <c r="C53" s="9" t="s">
        <v>77</v>
      </c>
      <c r="D53" s="58">
        <v>725.31</v>
      </c>
      <c r="E53" s="58">
        <v>927.609985351562</v>
      </c>
      <c r="F53" s="58">
        <v>929.89</v>
      </c>
      <c r="G53" s="58">
        <f t="shared" si="0"/>
        <v>2582.809985351562</v>
      </c>
      <c r="H53" s="58">
        <f>G53-D53</f>
        <v>1857.499985351562</v>
      </c>
    </row>
    <row r="54" spans="1:8" ht="12.75">
      <c r="A54">
        <v>3</v>
      </c>
      <c r="B54" s="9" t="s">
        <v>208</v>
      </c>
      <c r="C54" s="9" t="s">
        <v>73</v>
      </c>
      <c r="D54" s="58">
        <v>0</v>
      </c>
      <c r="E54" s="58">
        <v>919.8400268554688</v>
      </c>
      <c r="F54" s="58">
        <v>876.98</v>
      </c>
      <c r="G54" s="58">
        <f t="shared" si="0"/>
        <v>1796.8200268554688</v>
      </c>
      <c r="H54" s="58">
        <f>G54-D54</f>
        <v>1796.8200268554688</v>
      </c>
    </row>
    <row r="55" spans="1:8" ht="12.75">
      <c r="A55">
        <v>4</v>
      </c>
      <c r="B55" s="9" t="s">
        <v>171</v>
      </c>
      <c r="C55" s="9" t="s">
        <v>73</v>
      </c>
      <c r="D55" s="58">
        <v>876.27</v>
      </c>
      <c r="E55" s="58">
        <v>864.4099731445312</v>
      </c>
      <c r="F55" s="58">
        <v>917.39</v>
      </c>
      <c r="G55" s="58">
        <f t="shared" si="0"/>
        <v>2658.069973144531</v>
      </c>
      <c r="H55" s="58">
        <f>G55-E55</f>
        <v>1793.6599999999999</v>
      </c>
    </row>
    <row r="56" spans="1:8" ht="12.75">
      <c r="A56">
        <v>5</v>
      </c>
      <c r="B56" s="9" t="s">
        <v>195</v>
      </c>
      <c r="C56" s="9" t="s">
        <v>77</v>
      </c>
      <c r="D56" s="58">
        <v>711.61</v>
      </c>
      <c r="E56" s="58">
        <v>861.1900024414062</v>
      </c>
      <c r="F56" s="58">
        <v>929.46</v>
      </c>
      <c r="G56" s="58">
        <f t="shared" si="0"/>
        <v>2502.2600024414064</v>
      </c>
      <c r="H56" s="58">
        <f>G56-D56</f>
        <v>1790.6500024414063</v>
      </c>
    </row>
    <row r="57" spans="1:8" ht="12.75">
      <c r="A57">
        <v>6</v>
      </c>
      <c r="B57" s="9" t="s">
        <v>174</v>
      </c>
      <c r="C57" s="9" t="s">
        <v>77</v>
      </c>
      <c r="D57" s="58">
        <v>852.1</v>
      </c>
      <c r="E57" s="58">
        <v>875.8300170898438</v>
      </c>
      <c r="F57" s="58">
        <v>900.28</v>
      </c>
      <c r="G57" s="58">
        <f t="shared" si="0"/>
        <v>2628.210017089844</v>
      </c>
      <c r="H57" s="58">
        <f>G57-D57</f>
        <v>1776.110017089844</v>
      </c>
    </row>
    <row r="58" spans="1:8" ht="12.75">
      <c r="A58">
        <v>7</v>
      </c>
      <c r="B58" s="9" t="s">
        <v>183</v>
      </c>
      <c r="C58" s="9" t="s">
        <v>73</v>
      </c>
      <c r="D58" s="58">
        <v>741</v>
      </c>
      <c r="E58" s="58">
        <v>778.7000122070312</v>
      </c>
      <c r="F58" s="58">
        <v>803.46</v>
      </c>
      <c r="G58" s="58">
        <f t="shared" si="0"/>
        <v>2323.1600122070313</v>
      </c>
      <c r="H58" s="58">
        <f>G58-D58</f>
        <v>1582.1600122070313</v>
      </c>
    </row>
    <row r="59" spans="1:8" ht="12.75">
      <c r="A59">
        <v>8</v>
      </c>
      <c r="B59" s="9" t="s">
        <v>180</v>
      </c>
      <c r="C59" s="9" t="s">
        <v>77</v>
      </c>
      <c r="D59" s="58">
        <v>779.1</v>
      </c>
      <c r="E59" s="58">
        <v>797.4299926757812</v>
      </c>
      <c r="F59" s="58">
        <v>0</v>
      </c>
      <c r="G59" s="58">
        <f t="shared" si="0"/>
        <v>1576.5299926757812</v>
      </c>
      <c r="H59" s="58">
        <f>G59-F59</f>
        <v>1576.5299926757812</v>
      </c>
    </row>
    <row r="60" spans="1:8" ht="12.75">
      <c r="A60">
        <v>9</v>
      </c>
      <c r="B60" s="9" t="s">
        <v>186</v>
      </c>
      <c r="C60" s="9" t="s">
        <v>73</v>
      </c>
      <c r="D60" s="58">
        <v>734.8</v>
      </c>
      <c r="E60" s="58">
        <v>725.0599975585938</v>
      </c>
      <c r="F60" s="58">
        <v>0</v>
      </c>
      <c r="G60" s="58">
        <f t="shared" si="0"/>
        <v>1459.8599975585937</v>
      </c>
      <c r="H60" s="58">
        <f>G60-F60</f>
        <v>1459.8599975585937</v>
      </c>
    </row>
    <row r="61" spans="1:8" ht="12.75">
      <c r="A61">
        <v>10</v>
      </c>
      <c r="B61" s="9" t="s">
        <v>202</v>
      </c>
      <c r="C61" s="9" t="s">
        <v>77</v>
      </c>
      <c r="D61" s="58">
        <v>623.95</v>
      </c>
      <c r="E61" s="58">
        <v>813.4299926757812</v>
      </c>
      <c r="F61" s="58"/>
      <c r="G61" s="58">
        <f t="shared" si="0"/>
        <v>1437.3799926757813</v>
      </c>
      <c r="H61" s="58">
        <f>G61</f>
        <v>1437.3799926757813</v>
      </c>
    </row>
    <row r="62" spans="1:8" ht="12.75">
      <c r="A62">
        <v>11</v>
      </c>
      <c r="B62" s="9" t="s">
        <v>198</v>
      </c>
      <c r="C62" s="9" t="s">
        <v>199</v>
      </c>
      <c r="D62" s="58">
        <v>677.1</v>
      </c>
      <c r="E62" s="58">
        <v>0</v>
      </c>
      <c r="F62" s="58">
        <v>743.04</v>
      </c>
      <c r="G62" s="58">
        <f t="shared" si="0"/>
        <v>1420.1399999999999</v>
      </c>
      <c r="H62" s="58">
        <f>G62-E62</f>
        <v>1420.1399999999999</v>
      </c>
    </row>
    <row r="63" spans="1:8" ht="12.75">
      <c r="A63">
        <v>12</v>
      </c>
      <c r="B63" s="9" t="s">
        <v>192</v>
      </c>
      <c r="C63" s="9" t="s">
        <v>77</v>
      </c>
      <c r="D63" s="58">
        <v>715.17</v>
      </c>
      <c r="E63" s="58">
        <v>0</v>
      </c>
      <c r="F63" s="58">
        <v>639.62</v>
      </c>
      <c r="G63" s="58">
        <f t="shared" si="0"/>
        <v>1354.79</v>
      </c>
      <c r="H63" s="58">
        <f>G63-E63</f>
        <v>1354.79</v>
      </c>
    </row>
    <row r="64" spans="1:8" ht="12.75">
      <c r="A64">
        <v>13</v>
      </c>
      <c r="B64" s="9" t="s">
        <v>205</v>
      </c>
      <c r="C64" s="9" t="s">
        <v>199</v>
      </c>
      <c r="D64" s="58">
        <v>0</v>
      </c>
      <c r="E64" s="58">
        <v>600.1500244140625</v>
      </c>
      <c r="F64" s="58">
        <v>743.88</v>
      </c>
      <c r="G64" s="58">
        <f t="shared" si="0"/>
        <v>1344.0300244140626</v>
      </c>
      <c r="H64" s="58">
        <f>G64-D64</f>
        <v>1344.0300244140626</v>
      </c>
    </row>
    <row r="65" spans="1:8" ht="12.75">
      <c r="A65">
        <v>14</v>
      </c>
      <c r="B65" s="9" t="s">
        <v>177</v>
      </c>
      <c r="C65" s="9" t="s">
        <v>77</v>
      </c>
      <c r="D65" s="58">
        <v>818.74</v>
      </c>
      <c r="E65" s="58">
        <v>0</v>
      </c>
      <c r="F65" s="58"/>
      <c r="G65" s="58">
        <f t="shared" si="0"/>
        <v>818.74</v>
      </c>
      <c r="H65" s="58">
        <f>G65</f>
        <v>818.74</v>
      </c>
    </row>
    <row r="66" spans="1:8" ht="12.75">
      <c r="A66">
        <v>15</v>
      </c>
      <c r="B66" s="9" t="s">
        <v>209</v>
      </c>
      <c r="C66" s="9" t="s">
        <v>77</v>
      </c>
      <c r="D66" s="58">
        <v>0</v>
      </c>
      <c r="E66" s="58">
        <v>0</v>
      </c>
      <c r="F66" s="58"/>
      <c r="G66" s="58">
        <f t="shared" si="0"/>
        <v>0</v>
      </c>
      <c r="H66" s="9">
        <v>0</v>
      </c>
    </row>
    <row r="67" spans="3:8" ht="12.75">
      <c r="C67" s="9"/>
      <c r="D67" s="58"/>
      <c r="E67" s="58"/>
      <c r="F67" s="58"/>
      <c r="G67" s="58"/>
      <c r="H67"/>
    </row>
    <row r="68" spans="1:14" ht="15">
      <c r="A68" s="47" t="s">
        <v>55</v>
      </c>
      <c r="B68" s="48" t="s">
        <v>401</v>
      </c>
      <c r="C68" s="9"/>
      <c r="D68" s="50"/>
      <c r="E68" s="50" t="s">
        <v>395</v>
      </c>
      <c r="F68" s="80">
        <v>39641.75902777778</v>
      </c>
      <c r="H68"/>
      <c r="I68"/>
      <c r="K68"/>
      <c r="L68"/>
      <c r="N68"/>
    </row>
    <row r="69" spans="1:20" ht="15">
      <c r="A69" s="53" t="s">
        <v>564</v>
      </c>
      <c r="B69" s="53" t="s">
        <v>60</v>
      </c>
      <c r="C69" s="53" t="s">
        <v>2</v>
      </c>
      <c r="D69" s="53" t="s">
        <v>52</v>
      </c>
      <c r="E69" s="53" t="s">
        <v>319</v>
      </c>
      <c r="F69" s="53" t="s">
        <v>479</v>
      </c>
      <c r="G69" s="53" t="s">
        <v>396</v>
      </c>
      <c r="H69" s="53" t="s">
        <v>565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1:20" ht="12.75">
      <c r="A70" s="9">
        <v>1</v>
      </c>
      <c r="B70" s="9" t="s">
        <v>404</v>
      </c>
      <c r="C70" s="9" t="s">
        <v>77</v>
      </c>
      <c r="D70" s="58">
        <v>1000</v>
      </c>
      <c r="E70" s="58">
        <v>1000</v>
      </c>
      <c r="F70" s="58">
        <v>1000</v>
      </c>
      <c r="G70" s="58">
        <v>3000</v>
      </c>
      <c r="H70" s="58">
        <v>2000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2.75">
      <c r="A71" s="9">
        <v>2</v>
      </c>
      <c r="B71" s="9" t="s">
        <v>406</v>
      </c>
      <c r="C71" s="9" t="s">
        <v>73</v>
      </c>
      <c r="D71" s="58">
        <v>929.97998046875</v>
      </c>
      <c r="E71" s="58">
        <v>988.0700073242188</v>
      </c>
      <c r="F71" s="58">
        <v>985.7000122070312</v>
      </c>
      <c r="G71" s="58">
        <v>2903.75</v>
      </c>
      <c r="H71" s="58">
        <v>1973.77001953125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12.75">
      <c r="A72" s="9">
        <v>3</v>
      </c>
      <c r="B72" s="9" t="s">
        <v>408</v>
      </c>
      <c r="C72" s="9" t="s">
        <v>73</v>
      </c>
      <c r="D72" s="58">
        <v>955.489990234375</v>
      </c>
      <c r="E72" s="58">
        <v>973.1400146484375</v>
      </c>
      <c r="F72" s="58">
        <v>989.8200073242188</v>
      </c>
      <c r="G72" s="58">
        <v>2918.449951171875</v>
      </c>
      <c r="H72" s="58">
        <v>1962.9599609375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12.75">
      <c r="A73" s="9">
        <v>4</v>
      </c>
      <c r="B73" s="9" t="s">
        <v>410</v>
      </c>
      <c r="C73" s="9" t="s">
        <v>77</v>
      </c>
      <c r="D73" s="58">
        <v>0</v>
      </c>
      <c r="E73" s="58">
        <v>799.8200073242188</v>
      </c>
      <c r="F73" s="58">
        <v>647.6599731445312</v>
      </c>
      <c r="G73" s="58">
        <v>1447.47998046875</v>
      </c>
      <c r="H73" s="58">
        <v>1447.47998046875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2.75">
      <c r="A74" s="9">
        <v>5</v>
      </c>
      <c r="B74" s="9" t="s">
        <v>413</v>
      </c>
      <c r="C74" s="9" t="s">
        <v>73</v>
      </c>
      <c r="D74" s="58">
        <v>515.6099853515625</v>
      </c>
      <c r="E74" s="58">
        <v>641.1599731445312</v>
      </c>
      <c r="F74" s="58">
        <v>730.5900268554688</v>
      </c>
      <c r="G74" s="58">
        <v>1887.3599853515625</v>
      </c>
      <c r="H74" s="58">
        <v>1371.75</v>
      </c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12.75">
      <c r="A75" s="9">
        <v>6</v>
      </c>
      <c r="B75" s="9" t="s">
        <v>416</v>
      </c>
      <c r="C75" s="9" t="s">
        <v>70</v>
      </c>
      <c r="D75" s="58">
        <v>0</v>
      </c>
      <c r="E75" s="58">
        <v>576.1199951171875</v>
      </c>
      <c r="F75" s="58">
        <v>692.0800170898438</v>
      </c>
      <c r="G75" s="58">
        <v>1268.199951171875</v>
      </c>
      <c r="H75" s="58">
        <v>1268.199951171875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18" ht="12.75">
      <c r="A76" s="9">
        <v>7</v>
      </c>
      <c r="B76" s="9" t="s">
        <v>566</v>
      </c>
      <c r="C76" s="9" t="s">
        <v>77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/>
      <c r="J76" s="58"/>
      <c r="K76" s="58"/>
      <c r="L76" s="58"/>
      <c r="M76" s="58"/>
      <c r="N76" s="58"/>
      <c r="O76" s="58"/>
      <c r="P76" s="58"/>
      <c r="Q76" s="58"/>
      <c r="R76" s="8"/>
    </row>
    <row r="78" spans="1:14" ht="15">
      <c r="A78" s="47" t="s">
        <v>55</v>
      </c>
      <c r="B78" s="48" t="s">
        <v>213</v>
      </c>
      <c r="C78" s="9"/>
      <c r="D78" s="50"/>
      <c r="E78" s="50" t="s">
        <v>395</v>
      </c>
      <c r="F78" s="80">
        <v>39641.759722222225</v>
      </c>
      <c r="H78"/>
      <c r="I78"/>
      <c r="K78"/>
      <c r="L78"/>
      <c r="N78"/>
    </row>
    <row r="79" spans="1:20" ht="15">
      <c r="A79" s="53" t="s">
        <v>564</v>
      </c>
      <c r="B79" s="53" t="s">
        <v>60</v>
      </c>
      <c r="C79" s="53" t="s">
        <v>2</v>
      </c>
      <c r="D79" s="53" t="s">
        <v>52</v>
      </c>
      <c r="E79" s="53" t="s">
        <v>319</v>
      </c>
      <c r="F79" s="53" t="s">
        <v>479</v>
      </c>
      <c r="G79" s="53" t="s">
        <v>396</v>
      </c>
      <c r="H79" s="53" t="s">
        <v>565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1:20" ht="12.75">
      <c r="A80" s="9">
        <v>1</v>
      </c>
      <c r="B80" s="9" t="s">
        <v>217</v>
      </c>
      <c r="C80" s="9" t="s">
        <v>77</v>
      </c>
      <c r="D80" s="58">
        <v>976.1799926757812</v>
      </c>
      <c r="E80" s="58">
        <v>1000</v>
      </c>
      <c r="F80" s="58">
        <v>987.6599731445312</v>
      </c>
      <c r="G80" s="58">
        <v>2963.83984375</v>
      </c>
      <c r="H80" s="58">
        <v>1987.659912109375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12.75">
      <c r="A81" s="9">
        <v>2</v>
      </c>
      <c r="B81" s="9" t="s">
        <v>215</v>
      </c>
      <c r="C81" s="9" t="s">
        <v>73</v>
      </c>
      <c r="D81" s="58">
        <v>1000</v>
      </c>
      <c r="E81" s="58">
        <v>984.9600219726562</v>
      </c>
      <c r="F81" s="58">
        <v>968.3900146484375</v>
      </c>
      <c r="G81" s="58">
        <v>2953.35009765625</v>
      </c>
      <c r="H81" s="58">
        <v>1984.9599609375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12.75">
      <c r="A82" s="9">
        <v>3</v>
      </c>
      <c r="B82" s="9" t="s">
        <v>219</v>
      </c>
      <c r="C82" s="9" t="s">
        <v>73</v>
      </c>
      <c r="D82" s="58">
        <v>932.8300170898438</v>
      </c>
      <c r="E82" s="58">
        <v>983.0399780273438</v>
      </c>
      <c r="F82" s="58">
        <v>1000</v>
      </c>
      <c r="G82" s="58">
        <v>2915.8701171875</v>
      </c>
      <c r="H82" s="58">
        <v>1983.0400390625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2.75">
      <c r="A83" s="9">
        <v>4</v>
      </c>
      <c r="B83" s="9" t="s">
        <v>221</v>
      </c>
      <c r="C83" s="9" t="s">
        <v>73</v>
      </c>
      <c r="D83" s="58">
        <v>906.3400268554688</v>
      </c>
      <c r="E83" s="58">
        <v>893</v>
      </c>
      <c r="F83" s="58">
        <v>962.5700073242188</v>
      </c>
      <c r="G83" s="58">
        <v>2761.91015625</v>
      </c>
      <c r="H83" s="58">
        <v>1868.9100341796875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12.75">
      <c r="A84" s="9">
        <v>5</v>
      </c>
      <c r="B84" s="9" t="s">
        <v>229</v>
      </c>
      <c r="C84" s="9" t="s">
        <v>73</v>
      </c>
      <c r="D84" s="58">
        <v>855.489990234375</v>
      </c>
      <c r="E84" s="58">
        <v>911.0499877929688</v>
      </c>
      <c r="F84" s="58">
        <v>924.9299926757812</v>
      </c>
      <c r="G84" s="58">
        <v>2691.469970703125</v>
      </c>
      <c r="H84" s="58">
        <v>1835.97998046875</v>
      </c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12.75">
      <c r="A85" s="9">
        <v>6</v>
      </c>
      <c r="B85" s="9" t="s">
        <v>226</v>
      </c>
      <c r="C85" s="9" t="s">
        <v>77</v>
      </c>
      <c r="D85" s="58">
        <v>865.8800048828125</v>
      </c>
      <c r="E85" s="58">
        <v>833.260009765625</v>
      </c>
      <c r="F85" s="58">
        <v>926.3400268554688</v>
      </c>
      <c r="G85" s="58">
        <v>2625.47998046875</v>
      </c>
      <c r="H85" s="58">
        <v>1792.219970703125</v>
      </c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18" ht="12.75">
      <c r="A86" s="9">
        <v>7</v>
      </c>
      <c r="B86" s="9" t="s">
        <v>223</v>
      </c>
      <c r="C86" s="9" t="s">
        <v>70</v>
      </c>
      <c r="D86" s="58">
        <v>871.2899780273438</v>
      </c>
      <c r="E86" s="58">
        <v>903.3599853515625</v>
      </c>
      <c r="F86" s="58">
        <v>830.6500244140625</v>
      </c>
      <c r="G86" s="58">
        <v>2605.2998046875</v>
      </c>
      <c r="H86" s="58">
        <v>1774.64990234375</v>
      </c>
      <c r="I86" s="58"/>
      <c r="J86" s="58"/>
      <c r="K86" s="58"/>
      <c r="L86" s="58"/>
      <c r="M86" s="58"/>
      <c r="N86" s="58"/>
      <c r="O86" s="58"/>
      <c r="P86" s="58"/>
      <c r="Q86" s="58"/>
      <c r="R86" s="8"/>
    </row>
    <row r="87" spans="1:18" ht="12.75">
      <c r="A87" s="9">
        <v>8</v>
      </c>
      <c r="B87" s="9" t="s">
        <v>238</v>
      </c>
      <c r="C87" s="9" t="s">
        <v>199</v>
      </c>
      <c r="D87" s="58">
        <v>584.3800048828125</v>
      </c>
      <c r="E87" s="58">
        <v>707.5599975585938</v>
      </c>
      <c r="F87" s="58">
        <v>860.8599853515625</v>
      </c>
      <c r="G87" s="58">
        <v>2152.7998046875</v>
      </c>
      <c r="H87" s="58">
        <v>1568.419921875</v>
      </c>
      <c r="I87" s="58"/>
      <c r="J87" s="58"/>
      <c r="K87" s="58"/>
      <c r="L87" s="58"/>
      <c r="M87" s="58"/>
      <c r="N87" s="58"/>
      <c r="O87" s="58"/>
      <c r="P87" s="58"/>
      <c r="Q87" s="58"/>
      <c r="R87" s="8"/>
    </row>
    <row r="88" spans="1:18" ht="12.75">
      <c r="A88" s="9">
        <v>9</v>
      </c>
      <c r="B88" s="9" t="s">
        <v>241</v>
      </c>
      <c r="C88" s="9" t="s">
        <v>73</v>
      </c>
      <c r="D88" s="58">
        <v>0</v>
      </c>
      <c r="E88" s="58">
        <v>761.9600219726562</v>
      </c>
      <c r="F88" s="58">
        <v>0</v>
      </c>
      <c r="G88" s="58">
        <v>761.9600219726562</v>
      </c>
      <c r="H88" s="58">
        <v>761.9600219726562</v>
      </c>
      <c r="I88" s="58"/>
      <c r="J88" s="58"/>
      <c r="K88" s="58"/>
      <c r="L88" s="58"/>
      <c r="M88" s="58"/>
      <c r="N88" s="58"/>
      <c r="O88" s="58"/>
      <c r="P88" s="58"/>
      <c r="Q88" s="58"/>
      <c r="R88" s="8"/>
    </row>
    <row r="89" spans="1:18" ht="12.75">
      <c r="A89" s="9">
        <v>10</v>
      </c>
      <c r="B89" s="9" t="s">
        <v>232</v>
      </c>
      <c r="C89" s="9" t="s">
        <v>73</v>
      </c>
      <c r="D89" s="58">
        <v>696.7999877929688</v>
      </c>
      <c r="E89" s="58">
        <v>0</v>
      </c>
      <c r="F89" s="58">
        <v>0</v>
      </c>
      <c r="G89" s="58">
        <v>696.7999877929688</v>
      </c>
      <c r="H89" s="58">
        <v>696.7999877929688</v>
      </c>
      <c r="I89" s="58"/>
      <c r="J89" s="58"/>
      <c r="K89" s="58"/>
      <c r="L89" s="58"/>
      <c r="M89" s="58"/>
      <c r="N89" s="58"/>
      <c r="O89" s="58"/>
      <c r="P89" s="58"/>
      <c r="Q89" s="58"/>
      <c r="R89" s="8"/>
    </row>
    <row r="90" spans="1:18" ht="12.75">
      <c r="A90" s="9">
        <v>11</v>
      </c>
      <c r="B90" s="9" t="s">
        <v>235</v>
      </c>
      <c r="C90" s="9" t="s">
        <v>77</v>
      </c>
      <c r="D90" s="58">
        <v>685.0999755859375</v>
      </c>
      <c r="E90" s="58">
        <v>0</v>
      </c>
      <c r="F90" s="58">
        <v>0</v>
      </c>
      <c r="G90" s="58">
        <v>685.0999755859375</v>
      </c>
      <c r="H90" s="58">
        <v>685.0999755859375</v>
      </c>
      <c r="I90" s="58"/>
      <c r="J90" s="58"/>
      <c r="K90" s="58"/>
      <c r="L90" s="58"/>
      <c r="M90" s="58"/>
      <c r="N90" s="58"/>
      <c r="O90" s="58"/>
      <c r="P90" s="58"/>
      <c r="Q90" s="58"/>
      <c r="R90" s="8"/>
    </row>
    <row r="91" spans="1:18" ht="12.75">
      <c r="A91" s="9">
        <v>12</v>
      </c>
      <c r="B91" s="9" t="s">
        <v>567</v>
      </c>
      <c r="C91" s="9" t="s">
        <v>77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/>
      <c r="J91" s="58"/>
      <c r="K91" s="58"/>
      <c r="L91" s="58"/>
      <c r="M91" s="58"/>
      <c r="N91" s="58"/>
      <c r="O91" s="58"/>
      <c r="P91" s="58"/>
      <c r="Q91" s="58"/>
      <c r="R91" s="8"/>
    </row>
    <row r="93" spans="1:14" ht="15">
      <c r="A93" s="47" t="s">
        <v>55</v>
      </c>
      <c r="B93" s="48" t="s">
        <v>287</v>
      </c>
      <c r="C93" s="9"/>
      <c r="D93" s="50"/>
      <c r="E93" s="50" t="s">
        <v>395</v>
      </c>
      <c r="F93" s="80">
        <v>39641.760416666664</v>
      </c>
      <c r="H93"/>
      <c r="I93"/>
      <c r="K93"/>
      <c r="L93"/>
      <c r="N93"/>
    </row>
    <row r="94" spans="1:20" ht="15">
      <c r="A94" s="53" t="s">
        <v>564</v>
      </c>
      <c r="B94" s="53" t="s">
        <v>60</v>
      </c>
      <c r="C94" s="53" t="s">
        <v>2</v>
      </c>
      <c r="D94" s="53" t="s">
        <v>52</v>
      </c>
      <c r="E94" s="53" t="s">
        <v>319</v>
      </c>
      <c r="F94" s="53" t="s">
        <v>479</v>
      </c>
      <c r="G94" s="53" t="s">
        <v>396</v>
      </c>
      <c r="H94" s="53" t="s">
        <v>565</v>
      </c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1:20" ht="12.75">
      <c r="A95" s="9">
        <v>1</v>
      </c>
      <c r="B95" s="9" t="s">
        <v>292</v>
      </c>
      <c r="C95" s="9" t="s">
        <v>77</v>
      </c>
      <c r="D95" s="58">
        <v>1000</v>
      </c>
      <c r="E95" s="58">
        <v>976.3499755859375</v>
      </c>
      <c r="F95" s="58">
        <v>1000</v>
      </c>
      <c r="G95" s="58">
        <v>2976.35009765625</v>
      </c>
      <c r="H95" s="58">
        <v>2000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12.75">
      <c r="A96" s="9">
        <v>2</v>
      </c>
      <c r="B96" s="9" t="s">
        <v>294</v>
      </c>
      <c r="C96" s="9" t="s">
        <v>199</v>
      </c>
      <c r="D96" s="58">
        <v>881.7100219726562</v>
      </c>
      <c r="E96" s="58">
        <v>912.6400146484375</v>
      </c>
      <c r="F96" s="58">
        <v>960.260009765625</v>
      </c>
      <c r="G96" s="58">
        <v>2754.610107421875</v>
      </c>
      <c r="H96" s="58">
        <v>1872.9000244140625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12.75">
      <c r="A97" s="9">
        <v>3</v>
      </c>
      <c r="B97" s="9" t="s">
        <v>297</v>
      </c>
      <c r="C97" s="9" t="s">
        <v>73</v>
      </c>
      <c r="D97" s="58">
        <v>867.8499755859375</v>
      </c>
      <c r="E97" s="58">
        <v>1000</v>
      </c>
      <c r="F97" s="58">
        <v>0</v>
      </c>
      <c r="G97" s="58">
        <v>1867.8499755859375</v>
      </c>
      <c r="H97" s="58">
        <v>1867.8499755859375</v>
      </c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12.75">
      <c r="A98" s="9">
        <v>4</v>
      </c>
      <c r="B98" s="9" t="s">
        <v>300</v>
      </c>
      <c r="C98" s="9" t="s">
        <v>199</v>
      </c>
      <c r="D98" s="58">
        <v>826.0999755859375</v>
      </c>
      <c r="E98" s="58">
        <v>913.2899780273438</v>
      </c>
      <c r="F98" s="58">
        <v>924.0700073242188</v>
      </c>
      <c r="G98" s="58">
        <v>2663.4599609375</v>
      </c>
      <c r="H98" s="58">
        <v>1837.3599853515625</v>
      </c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18" ht="12.75">
      <c r="A99" s="9"/>
      <c r="C99" s="9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8"/>
    </row>
    <row r="100" spans="1:14" ht="15">
      <c r="A100" s="47" t="s">
        <v>55</v>
      </c>
      <c r="B100" s="48" t="s">
        <v>244</v>
      </c>
      <c r="C100" s="9"/>
      <c r="D100" s="50"/>
      <c r="E100" s="50" t="s">
        <v>395</v>
      </c>
      <c r="F100" s="80">
        <v>39641.76111111111</v>
      </c>
      <c r="H100"/>
      <c r="I100"/>
      <c r="K100"/>
      <c r="L100"/>
      <c r="N100"/>
    </row>
    <row r="101" spans="1:20" ht="15">
      <c r="A101" s="53" t="s">
        <v>564</v>
      </c>
      <c r="B101" s="53" t="s">
        <v>60</v>
      </c>
      <c r="C101" s="53" t="s">
        <v>2</v>
      </c>
      <c r="D101" s="53" t="s">
        <v>52</v>
      </c>
      <c r="E101" s="53" t="s">
        <v>319</v>
      </c>
      <c r="F101" s="53" t="s">
        <v>479</v>
      </c>
      <c r="G101" s="53" t="s">
        <v>396</v>
      </c>
      <c r="H101" s="53" t="s">
        <v>565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1:20" ht="12.75">
      <c r="A102" s="9">
        <v>1</v>
      </c>
      <c r="B102" s="9" t="s">
        <v>248</v>
      </c>
      <c r="C102" s="9" t="s">
        <v>77</v>
      </c>
      <c r="D102" s="58">
        <v>976.0399780273438</v>
      </c>
      <c r="E102" s="58">
        <v>1000</v>
      </c>
      <c r="F102" s="58">
        <v>1000</v>
      </c>
      <c r="G102" s="58">
        <v>2976.0400390625</v>
      </c>
      <c r="H102" s="58">
        <v>2000</v>
      </c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12.75">
      <c r="A103" s="9">
        <v>2</v>
      </c>
      <c r="B103" s="9" t="s">
        <v>246</v>
      </c>
      <c r="C103" s="9" t="s">
        <v>77</v>
      </c>
      <c r="D103" s="58">
        <v>1000</v>
      </c>
      <c r="E103" s="58">
        <v>994.030029296875</v>
      </c>
      <c r="F103" s="58">
        <v>877.9500122070312</v>
      </c>
      <c r="G103" s="58">
        <v>2871.97998046875</v>
      </c>
      <c r="H103" s="58">
        <v>1994.030029296875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12.75">
      <c r="A104" s="9">
        <v>3</v>
      </c>
      <c r="B104" s="9" t="s">
        <v>252</v>
      </c>
      <c r="C104" s="9" t="s">
        <v>77</v>
      </c>
      <c r="D104" s="58">
        <v>951.1599731445312</v>
      </c>
      <c r="E104" s="58">
        <v>932.25</v>
      </c>
      <c r="F104" s="58">
        <v>979.1599731445312</v>
      </c>
      <c r="G104" s="58">
        <v>2862.56982421875</v>
      </c>
      <c r="H104" s="58">
        <v>1930.3199462890625</v>
      </c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12.75">
      <c r="A105" s="9">
        <v>4</v>
      </c>
      <c r="B105" s="9" t="s">
        <v>250</v>
      </c>
      <c r="C105" s="9" t="s">
        <v>73</v>
      </c>
      <c r="D105" s="58">
        <v>970</v>
      </c>
      <c r="E105" s="58">
        <v>936.5399780273438</v>
      </c>
      <c r="F105" s="58">
        <v>950.6500244140625</v>
      </c>
      <c r="G105" s="58">
        <v>2857.18994140625</v>
      </c>
      <c r="H105" s="58">
        <v>1920.6500244140625</v>
      </c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12.75">
      <c r="A106" s="9">
        <v>5</v>
      </c>
      <c r="B106" s="9" t="s">
        <v>256</v>
      </c>
      <c r="C106" s="9" t="s">
        <v>77</v>
      </c>
      <c r="D106" s="58">
        <v>901.9000244140625</v>
      </c>
      <c r="E106" s="58">
        <v>919.6199951171875</v>
      </c>
      <c r="F106" s="58">
        <v>967.6199951171875</v>
      </c>
      <c r="G106" s="58">
        <v>2789.14013671875</v>
      </c>
      <c r="H106" s="58">
        <v>1887.239990234375</v>
      </c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12.75">
      <c r="A107" s="9">
        <v>6</v>
      </c>
      <c r="B107" s="9" t="s">
        <v>254</v>
      </c>
      <c r="C107" s="9" t="s">
        <v>73</v>
      </c>
      <c r="D107" s="58">
        <v>926.4500122070312</v>
      </c>
      <c r="E107" s="58">
        <v>930.4500122070312</v>
      </c>
      <c r="F107" s="58">
        <v>919.25</v>
      </c>
      <c r="G107" s="58">
        <v>2776.14990234375</v>
      </c>
      <c r="H107" s="58">
        <v>1856.9000244140625</v>
      </c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18" ht="12.75">
      <c r="A108" s="9">
        <v>7</v>
      </c>
      <c r="B108" s="9" t="s">
        <v>281</v>
      </c>
      <c r="C108" s="9" t="s">
        <v>169</v>
      </c>
      <c r="D108" s="58">
        <v>0</v>
      </c>
      <c r="E108" s="58">
        <v>905.6699829101562</v>
      </c>
      <c r="F108" s="58">
        <v>933.4400024414062</v>
      </c>
      <c r="G108" s="58">
        <v>1839.1099853515625</v>
      </c>
      <c r="H108" s="58">
        <v>1839.1099853515625</v>
      </c>
      <c r="I108" s="58"/>
      <c r="J108" s="58"/>
      <c r="K108" s="58"/>
      <c r="L108" s="58"/>
      <c r="M108" s="58"/>
      <c r="N108" s="58"/>
      <c r="O108" s="58"/>
      <c r="P108" s="58"/>
      <c r="Q108" s="58"/>
      <c r="R108" s="8"/>
    </row>
    <row r="109" spans="1:18" ht="12.75">
      <c r="A109" s="9">
        <v>8</v>
      </c>
      <c r="B109" s="9" t="s">
        <v>263</v>
      </c>
      <c r="C109" s="9" t="s">
        <v>73</v>
      </c>
      <c r="D109" s="58">
        <v>858.9199829101562</v>
      </c>
      <c r="E109" s="58">
        <v>889.2100219726562</v>
      </c>
      <c r="F109" s="58">
        <v>910.3800048828125</v>
      </c>
      <c r="G109" s="58">
        <v>2658.510009765625</v>
      </c>
      <c r="H109" s="58">
        <v>1799.590087890625</v>
      </c>
      <c r="I109" s="58"/>
      <c r="J109" s="58"/>
      <c r="K109" s="58"/>
      <c r="L109" s="58"/>
      <c r="M109" s="58"/>
      <c r="N109" s="58"/>
      <c r="O109" s="58"/>
      <c r="P109" s="58"/>
      <c r="Q109" s="58"/>
      <c r="R109" s="8"/>
    </row>
    <row r="110" spans="1:18" ht="12.75">
      <c r="A110" s="9">
        <v>9</v>
      </c>
      <c r="B110" s="9" t="s">
        <v>258</v>
      </c>
      <c r="C110" s="9" t="s">
        <v>73</v>
      </c>
      <c r="D110" s="58">
        <v>875.8699951171875</v>
      </c>
      <c r="E110" s="58">
        <v>832.530029296875</v>
      </c>
      <c r="F110" s="58">
        <v>854.5599975585938</v>
      </c>
      <c r="G110" s="58">
        <v>2562.9599609375</v>
      </c>
      <c r="H110" s="58">
        <v>1730.429931640625</v>
      </c>
      <c r="I110" s="58"/>
      <c r="J110" s="58"/>
      <c r="K110" s="58"/>
      <c r="L110" s="58"/>
      <c r="M110" s="58"/>
      <c r="N110" s="58"/>
      <c r="O110" s="58"/>
      <c r="P110" s="58"/>
      <c r="Q110" s="58"/>
      <c r="R110" s="8"/>
    </row>
    <row r="111" spans="1:18" ht="12.75">
      <c r="A111" s="9">
        <v>10</v>
      </c>
      <c r="B111" s="9" t="s">
        <v>266</v>
      </c>
      <c r="C111" s="9" t="s">
        <v>73</v>
      </c>
      <c r="D111" s="58">
        <v>838.1799926757812</v>
      </c>
      <c r="E111" s="58">
        <v>861.3599853515625</v>
      </c>
      <c r="F111" s="58">
        <v>0</v>
      </c>
      <c r="G111" s="58">
        <v>1699.5400390625</v>
      </c>
      <c r="H111" s="58">
        <v>1699.5400390625</v>
      </c>
      <c r="I111" s="58"/>
      <c r="J111" s="58"/>
      <c r="K111" s="58"/>
      <c r="L111" s="58"/>
      <c r="M111" s="58"/>
      <c r="N111" s="58"/>
      <c r="O111" s="58"/>
      <c r="P111" s="58"/>
      <c r="Q111" s="58"/>
      <c r="R111" s="8"/>
    </row>
    <row r="112" spans="1:18" ht="12.75">
      <c r="A112" s="9">
        <v>11</v>
      </c>
      <c r="B112" s="9" t="s">
        <v>284</v>
      </c>
      <c r="C112" s="9" t="s">
        <v>77</v>
      </c>
      <c r="D112" s="58">
        <v>0</v>
      </c>
      <c r="E112" s="58">
        <v>822.5800170898438</v>
      </c>
      <c r="F112" s="58">
        <v>849.1500244140625</v>
      </c>
      <c r="G112" s="58">
        <v>1671.72998046875</v>
      </c>
      <c r="H112" s="58">
        <v>1671.72998046875</v>
      </c>
      <c r="I112" s="58"/>
      <c r="J112" s="58"/>
      <c r="K112" s="58"/>
      <c r="L112" s="58"/>
      <c r="M112" s="58"/>
      <c r="N112" s="58"/>
      <c r="O112" s="58"/>
      <c r="P112" s="58"/>
      <c r="Q112" s="58"/>
      <c r="R112" s="8"/>
    </row>
    <row r="113" spans="1:18" ht="12.75">
      <c r="A113" s="9">
        <v>12</v>
      </c>
      <c r="B113" s="9" t="s">
        <v>269</v>
      </c>
      <c r="C113" s="9" t="s">
        <v>73</v>
      </c>
      <c r="D113" s="58">
        <v>780.1099853515625</v>
      </c>
      <c r="E113" s="58">
        <v>873.8800048828125</v>
      </c>
      <c r="F113" s="58">
        <v>0</v>
      </c>
      <c r="G113" s="58">
        <v>1653.989990234375</v>
      </c>
      <c r="H113" s="58">
        <v>1653.989990234375</v>
      </c>
      <c r="I113" s="58"/>
      <c r="J113" s="58"/>
      <c r="K113" s="58"/>
      <c r="L113" s="58"/>
      <c r="M113" s="58"/>
      <c r="N113" s="58"/>
      <c r="O113" s="58"/>
      <c r="P113" s="58"/>
      <c r="Q113" s="58"/>
      <c r="R113" s="8"/>
    </row>
    <row r="114" spans="1:18" ht="12.75">
      <c r="A114" s="9">
        <v>13</v>
      </c>
      <c r="B114" s="9" t="s">
        <v>271</v>
      </c>
      <c r="C114" s="9" t="s">
        <v>70</v>
      </c>
      <c r="D114" s="58">
        <v>673.9600219726562</v>
      </c>
      <c r="E114" s="58">
        <v>761.7999877929688</v>
      </c>
      <c r="F114" s="58">
        <v>0</v>
      </c>
      <c r="G114" s="58">
        <v>1435.760009765625</v>
      </c>
      <c r="H114" s="58">
        <v>1435.760009765625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8"/>
    </row>
    <row r="115" spans="1:17" ht="12.75">
      <c r="A115" s="9">
        <v>14</v>
      </c>
      <c r="B115" s="9" t="s">
        <v>474</v>
      </c>
      <c r="C115" s="9" t="s">
        <v>70</v>
      </c>
      <c r="D115" s="58">
        <v>0</v>
      </c>
      <c r="E115" s="58">
        <v>709.260009765625</v>
      </c>
      <c r="F115" s="58">
        <v>677.530029296875</v>
      </c>
      <c r="G115" s="58">
        <v>1386.7900390625</v>
      </c>
      <c r="H115" s="58">
        <v>1386.7900390625</v>
      </c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4" ht="12.75">
      <c r="A116" s="9">
        <v>15</v>
      </c>
      <c r="B116" s="9" t="s">
        <v>274</v>
      </c>
      <c r="C116" s="9" t="s">
        <v>77</v>
      </c>
      <c r="D116" s="58">
        <v>277.1000061035156</v>
      </c>
      <c r="E116" s="58">
        <v>920.6400146484375</v>
      </c>
      <c r="F116" s="58">
        <v>0</v>
      </c>
      <c r="G116" s="58">
        <v>1197.739990234375</v>
      </c>
      <c r="H116" s="58">
        <v>1197.739990234375</v>
      </c>
      <c r="I116"/>
      <c r="K116"/>
      <c r="L116"/>
      <c r="N116"/>
    </row>
    <row r="117" spans="1:14" ht="12.75">
      <c r="A117" s="9">
        <v>16</v>
      </c>
      <c r="B117" s="9" t="s">
        <v>277</v>
      </c>
      <c r="C117" s="9" t="s">
        <v>278</v>
      </c>
      <c r="D117" s="58">
        <v>254.1999969482422</v>
      </c>
      <c r="E117" s="58">
        <v>549.219970703125</v>
      </c>
      <c r="F117" s="58">
        <v>468.0799865722656</v>
      </c>
      <c r="G117" s="58">
        <v>1271.4998779296875</v>
      </c>
      <c r="H117" s="58">
        <v>1017.2999267578125</v>
      </c>
      <c r="I117"/>
      <c r="K117"/>
      <c r="L117"/>
      <c r="N117"/>
    </row>
    <row r="118" spans="1:14" ht="12.75">
      <c r="A118" s="9">
        <v>17</v>
      </c>
      <c r="B118" s="9" t="s">
        <v>286</v>
      </c>
      <c r="C118" s="9" t="s">
        <v>77</v>
      </c>
      <c r="D118" s="58">
        <v>0</v>
      </c>
      <c r="E118" s="58">
        <v>878.77001953125</v>
      </c>
      <c r="F118" s="58">
        <v>0</v>
      </c>
      <c r="G118" s="58">
        <v>878.77001953125</v>
      </c>
      <c r="H118" s="58">
        <v>878.77001953125</v>
      </c>
      <c r="I118"/>
      <c r="K118"/>
      <c r="L118"/>
      <c r="N118"/>
    </row>
    <row r="119" spans="1:14" ht="12.75">
      <c r="A119" s="9"/>
      <c r="C119" s="9"/>
      <c r="D119" s="58"/>
      <c r="E119" s="58"/>
      <c r="F119" s="58"/>
      <c r="G119" s="58"/>
      <c r="H119" s="58"/>
      <c r="I119"/>
      <c r="K119"/>
      <c r="L119"/>
      <c r="N119"/>
    </row>
    <row r="120" spans="1:14" ht="12.75">
      <c r="A120" s="9"/>
      <c r="C120" s="9"/>
      <c r="D120" s="58"/>
      <c r="E120" s="58"/>
      <c r="F120" s="58"/>
      <c r="G120" s="58"/>
      <c r="H120" s="58"/>
      <c r="I120"/>
      <c r="K120"/>
      <c r="L120"/>
      <c r="N120"/>
    </row>
    <row r="121" spans="1:14" ht="12.75">
      <c r="A121" s="9"/>
      <c r="C121" s="9"/>
      <c r="D121" s="58"/>
      <c r="E121" s="58"/>
      <c r="F121" s="58"/>
      <c r="G121" s="58"/>
      <c r="H121" s="58"/>
      <c r="I121"/>
      <c r="K121"/>
      <c r="L121"/>
      <c r="N121"/>
    </row>
  </sheetData>
  <printOptions/>
  <pageMargins left="0.1968503937007874" right="0.1968503937007874" top="1" bottom="0.984251968503937" header="0.1968503937007874" footer="0.1968503937007874"/>
  <pageSetup horizontalDpi="600" verticalDpi="600" orientation="portrait" paperSize="9" r:id="rId2"/>
  <headerFooter alignWithMargins="0">
    <oddFooter xml:space="preserve">&amp;LChief Judge      :
Chief Calculator:&amp;CPagina &amp;P&amp;R&amp;D   </oddFooter>
  </headerFooter>
  <rowBreaks count="2" manualBreakCount="2">
    <brk id="48" max="255" man="1"/>
    <brk id="9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N22" sqref="N22"/>
    </sheetView>
  </sheetViews>
  <sheetFormatPr defaultColWidth="8.8515625" defaultRowHeight="12.75"/>
  <cols>
    <col min="1" max="1" width="4.7109375" style="0" customWidth="1"/>
    <col min="2" max="2" width="14.7109375" style="9" customWidth="1"/>
    <col min="3" max="3" width="3.7109375" style="4" customWidth="1"/>
    <col min="4" max="4" width="8.7109375" style="9" customWidth="1"/>
    <col min="5" max="5" width="12.7109375" style="8" customWidth="1"/>
    <col min="6" max="6" width="2.7109375" style="5" customWidth="1"/>
    <col min="7" max="7" width="12.7109375" style="8" customWidth="1"/>
    <col min="8" max="8" width="3.7109375" style="5" customWidth="1"/>
    <col min="9" max="9" width="12.7109375" style="8" customWidth="1"/>
    <col min="10" max="10" width="3.7109375" style="5" customWidth="1"/>
    <col min="11" max="11" width="12.7109375" style="8" customWidth="1"/>
    <col min="12" max="16384" width="11.421875" style="0" customWidth="1"/>
  </cols>
  <sheetData>
    <row r="1" spans="2:11" s="82" customFormat="1" ht="30" customHeight="1">
      <c r="B1" s="83" t="s">
        <v>0</v>
      </c>
      <c r="D1" s="84"/>
      <c r="E1" s="85"/>
      <c r="G1" s="85"/>
      <c r="I1" s="86"/>
      <c r="J1" s="85"/>
      <c r="K1" s="86"/>
    </row>
    <row r="2" spans="2:8" ht="30" customHeight="1">
      <c r="B2" s="6"/>
      <c r="C2"/>
      <c r="D2" s="3"/>
      <c r="E2" s="5"/>
      <c r="F2"/>
      <c r="G2" s="5"/>
      <c r="H2"/>
    </row>
    <row r="3" spans="1:11" ht="20.25">
      <c r="A3" s="6"/>
      <c r="B3" s="3"/>
      <c r="C3" s="7"/>
      <c r="D3" s="3"/>
      <c r="E3" s="5"/>
      <c r="F3"/>
      <c r="G3" s="5"/>
      <c r="H3"/>
      <c r="K3"/>
    </row>
    <row r="4" spans="1:8" ht="20.25">
      <c r="A4" s="6"/>
      <c r="B4" s="7"/>
      <c r="C4"/>
      <c r="D4" s="3"/>
      <c r="E4" s="5"/>
      <c r="F4"/>
      <c r="G4" s="5"/>
      <c r="H4"/>
    </row>
    <row r="5" spans="1:8" ht="12.75">
      <c r="A5" s="1"/>
      <c r="B5" s="2"/>
      <c r="C5" s="2"/>
      <c r="D5" s="2"/>
      <c r="E5" s="2"/>
      <c r="F5" s="2"/>
      <c r="G5" s="1"/>
      <c r="H5" s="1"/>
    </row>
    <row r="6" ht="13.5" thickBot="1"/>
    <row r="7" spans="2:11" s="1" customFormat="1" ht="13.5" thickBot="1">
      <c r="B7" s="19" t="s">
        <v>8</v>
      </c>
      <c r="C7" s="20"/>
      <c r="D7" s="21" t="s">
        <v>17</v>
      </c>
      <c r="E7" s="22" t="s">
        <v>3</v>
      </c>
      <c r="F7" s="23"/>
      <c r="G7" s="22" t="s">
        <v>4</v>
      </c>
      <c r="H7" s="23"/>
      <c r="I7" s="22" t="s">
        <v>5</v>
      </c>
      <c r="J7" s="23"/>
      <c r="K7" s="22" t="s">
        <v>6</v>
      </c>
    </row>
    <row r="8" spans="2:11" s="1" customFormat="1" ht="13.5" thickBot="1">
      <c r="B8" s="24"/>
      <c r="C8" s="20"/>
      <c r="D8" s="25" t="s">
        <v>18</v>
      </c>
      <c r="E8" s="26"/>
      <c r="F8" s="27"/>
      <c r="G8" s="26"/>
      <c r="H8" s="27"/>
      <c r="I8" s="26"/>
      <c r="J8" s="27"/>
      <c r="K8" s="26"/>
    </row>
    <row r="9" spans="2:11" s="28" customFormat="1" ht="12.75">
      <c r="B9" s="29"/>
      <c r="C9" s="30"/>
      <c r="D9" s="31" t="s">
        <v>32</v>
      </c>
      <c r="E9" s="32">
        <v>1000</v>
      </c>
      <c r="F9" s="33"/>
      <c r="G9" s="32">
        <v>1000</v>
      </c>
      <c r="H9" s="33"/>
      <c r="I9" s="32">
        <v>1000</v>
      </c>
      <c r="J9" s="33"/>
      <c r="K9" s="32">
        <v>0</v>
      </c>
    </row>
    <row r="10" spans="2:11" s="28" customFormat="1" ht="12.75">
      <c r="B10" s="29"/>
      <c r="C10" s="30"/>
      <c r="D10" s="35" t="s">
        <v>33</v>
      </c>
      <c r="E10" s="88">
        <v>867.85</v>
      </c>
      <c r="F10" s="33"/>
      <c r="G10" s="36">
        <v>1000</v>
      </c>
      <c r="H10" s="33"/>
      <c r="I10" s="36">
        <v>0</v>
      </c>
      <c r="J10" s="33"/>
      <c r="K10" s="36">
        <v>0</v>
      </c>
    </row>
    <row r="11" spans="2:11" s="28" customFormat="1" ht="12.75">
      <c r="B11" s="29"/>
      <c r="C11" s="30"/>
      <c r="D11" s="35" t="s">
        <v>34</v>
      </c>
      <c r="E11" s="36">
        <v>929.98</v>
      </c>
      <c r="F11" s="33"/>
      <c r="G11" s="36">
        <v>988.07</v>
      </c>
      <c r="H11" s="33"/>
      <c r="I11" s="36">
        <v>985.7</v>
      </c>
      <c r="J11" s="33"/>
      <c r="K11" s="37">
        <v>0</v>
      </c>
    </row>
    <row r="12" spans="2:11" s="30" customFormat="1" ht="12.75">
      <c r="B12" s="29"/>
      <c r="D12" s="35" t="s">
        <v>35</v>
      </c>
      <c r="E12" s="36">
        <v>955.49</v>
      </c>
      <c r="F12" s="33"/>
      <c r="G12" s="37">
        <v>973.14</v>
      </c>
      <c r="H12" s="33"/>
      <c r="I12" s="36">
        <v>989.82</v>
      </c>
      <c r="J12" s="33"/>
      <c r="K12" s="37">
        <v>0</v>
      </c>
    </row>
    <row r="13" spans="2:11" s="30" customFormat="1" ht="12.75">
      <c r="B13" s="29"/>
      <c r="D13" s="35" t="s">
        <v>36</v>
      </c>
      <c r="E13" s="36">
        <v>970</v>
      </c>
      <c r="F13" s="33"/>
      <c r="G13" s="37">
        <v>936.54</v>
      </c>
      <c r="H13" s="33"/>
      <c r="I13" s="37">
        <v>950.65</v>
      </c>
      <c r="J13" s="33"/>
      <c r="K13" s="37">
        <v>0</v>
      </c>
    </row>
    <row r="14" spans="2:11" s="30" customFormat="1" ht="12.75">
      <c r="B14" s="29"/>
      <c r="D14" s="35" t="s">
        <v>37</v>
      </c>
      <c r="E14" s="88">
        <v>780.11</v>
      </c>
      <c r="F14" s="33"/>
      <c r="G14" s="37">
        <v>873.88</v>
      </c>
      <c r="H14" s="33"/>
      <c r="I14" s="37">
        <v>0</v>
      </c>
      <c r="J14" s="33"/>
      <c r="K14" s="37">
        <v>0</v>
      </c>
    </row>
    <row r="15" spans="2:11" s="30" customFormat="1" ht="12.75">
      <c r="B15" s="29"/>
      <c r="D15" s="35" t="s">
        <v>38</v>
      </c>
      <c r="E15" s="88">
        <v>865.35</v>
      </c>
      <c r="F15" s="33"/>
      <c r="G15" s="36">
        <v>999.47</v>
      </c>
      <c r="H15" s="33"/>
      <c r="I15" s="36">
        <v>1000</v>
      </c>
      <c r="J15" s="33"/>
      <c r="K15" s="37">
        <v>0</v>
      </c>
    </row>
    <row r="16" spans="2:11" s="30" customFormat="1" ht="13.5" thickBot="1">
      <c r="B16" s="29"/>
      <c r="D16" s="35" t="s">
        <v>39</v>
      </c>
      <c r="E16" s="88">
        <v>876.27</v>
      </c>
      <c r="F16" s="33"/>
      <c r="G16" s="37">
        <v>864.41</v>
      </c>
      <c r="H16" s="33"/>
      <c r="I16" s="37">
        <v>917.39</v>
      </c>
      <c r="J16" s="33"/>
      <c r="K16" s="37">
        <v>0</v>
      </c>
    </row>
    <row r="17" spans="2:12" ht="13.5" thickBot="1">
      <c r="B17" s="40"/>
      <c r="D17" s="46" t="s">
        <v>48</v>
      </c>
      <c r="E17" s="45">
        <f>SUM(E9,E13,E11,E12)</f>
        <v>3855.4700000000003</v>
      </c>
      <c r="G17" s="42">
        <f>+G9+G10+G15+G11</f>
        <v>3987.5400000000004</v>
      </c>
      <c r="I17" s="42">
        <f>+I9+I15+I12+I11</f>
        <v>3975.5200000000004</v>
      </c>
      <c r="K17" s="42">
        <f>SUM(K9:K16)</f>
        <v>0</v>
      </c>
      <c r="L17" s="8">
        <f>+E17+G17+I17</f>
        <v>11818.53</v>
      </c>
    </row>
    <row r="18" spans="2:11" ht="13.5" thickBot="1">
      <c r="B18" s="40"/>
      <c r="D18" s="40"/>
      <c r="E18" s="43"/>
      <c r="G18" s="43"/>
      <c r="I18" s="43"/>
      <c r="K18" s="43"/>
    </row>
    <row r="19" spans="1:11" ht="13.5" thickBot="1">
      <c r="A19" s="1"/>
      <c r="B19" s="19" t="s">
        <v>9</v>
      </c>
      <c r="C19" s="20"/>
      <c r="D19" s="21" t="s">
        <v>17</v>
      </c>
      <c r="E19" s="22" t="s">
        <v>3</v>
      </c>
      <c r="F19" s="23"/>
      <c r="G19" s="22" t="s">
        <v>4</v>
      </c>
      <c r="H19" s="23"/>
      <c r="I19" s="22" t="s">
        <v>5</v>
      </c>
      <c r="J19" s="23"/>
      <c r="K19" s="22" t="s">
        <v>6</v>
      </c>
    </row>
    <row r="20" spans="1:11" ht="13.5" thickBot="1">
      <c r="A20" s="1"/>
      <c r="B20" s="24"/>
      <c r="C20" s="20"/>
      <c r="D20" s="25" t="s">
        <v>18</v>
      </c>
      <c r="E20" s="26"/>
      <c r="F20" s="27"/>
      <c r="G20" s="26"/>
      <c r="H20" s="27"/>
      <c r="I20" s="26"/>
      <c r="J20" s="27"/>
      <c r="K20" s="26"/>
    </row>
    <row r="21" spans="1:11" ht="12.75">
      <c r="A21" s="28"/>
      <c r="B21" s="29"/>
      <c r="C21" s="30"/>
      <c r="D21" s="31" t="s">
        <v>40</v>
      </c>
      <c r="E21" s="32">
        <v>1000</v>
      </c>
      <c r="F21" s="33"/>
      <c r="G21" s="32">
        <v>976.35</v>
      </c>
      <c r="H21" s="33"/>
      <c r="I21" s="32">
        <v>1000</v>
      </c>
      <c r="J21" s="33"/>
      <c r="K21" s="32">
        <v>0</v>
      </c>
    </row>
    <row r="22" spans="1:11" ht="12.75">
      <c r="A22" s="28"/>
      <c r="B22" s="29"/>
      <c r="C22" s="30"/>
      <c r="D22" s="35" t="s">
        <v>41</v>
      </c>
      <c r="E22" s="88">
        <v>0</v>
      </c>
      <c r="F22" s="33"/>
      <c r="G22" s="88">
        <v>878.77</v>
      </c>
      <c r="H22" s="33"/>
      <c r="I22" s="88">
        <v>0</v>
      </c>
      <c r="J22" s="33"/>
      <c r="K22" s="36">
        <v>0</v>
      </c>
    </row>
    <row r="23" spans="1:11" ht="12.75">
      <c r="A23" s="28"/>
      <c r="B23" s="29"/>
      <c r="C23" s="30"/>
      <c r="D23" s="44" t="s">
        <v>42</v>
      </c>
      <c r="E23" s="36">
        <v>976.04</v>
      </c>
      <c r="F23" s="33"/>
      <c r="G23" s="36">
        <v>1000</v>
      </c>
      <c r="H23" s="33"/>
      <c r="I23" s="36">
        <v>1000</v>
      </c>
      <c r="J23" s="33"/>
      <c r="K23" s="37">
        <v>0</v>
      </c>
    </row>
    <row r="24" spans="1:11" ht="12.75">
      <c r="A24" s="30"/>
      <c r="B24" s="29"/>
      <c r="C24" s="30"/>
      <c r="D24" s="35" t="s">
        <v>43</v>
      </c>
      <c r="E24" s="36">
        <v>976.18</v>
      </c>
      <c r="F24" s="33"/>
      <c r="G24" s="36">
        <v>1000</v>
      </c>
      <c r="H24" s="33"/>
      <c r="I24" s="36">
        <v>987.66</v>
      </c>
      <c r="J24" s="33"/>
      <c r="K24" s="37">
        <v>0</v>
      </c>
    </row>
    <row r="25" spans="1:11" ht="12.75">
      <c r="A25" s="30"/>
      <c r="B25" s="29"/>
      <c r="C25" s="30"/>
      <c r="D25" s="35" t="s">
        <v>44</v>
      </c>
      <c r="E25" s="37">
        <v>865.88</v>
      </c>
      <c r="F25" s="33"/>
      <c r="G25" s="37">
        <v>833.26</v>
      </c>
      <c r="H25" s="33"/>
      <c r="I25" s="37">
        <v>926.34</v>
      </c>
      <c r="J25" s="33"/>
      <c r="K25" s="37">
        <v>0</v>
      </c>
    </row>
    <row r="26" spans="1:11" ht="12.75">
      <c r="A26" s="30"/>
      <c r="B26" s="29"/>
      <c r="C26" s="30"/>
      <c r="D26" s="35" t="s">
        <v>45</v>
      </c>
      <c r="E26" s="37">
        <v>818.74</v>
      </c>
      <c r="F26" s="33"/>
      <c r="G26" s="37">
        <v>0</v>
      </c>
      <c r="H26" s="33"/>
      <c r="I26" s="37">
        <v>0</v>
      </c>
      <c r="J26" s="33"/>
      <c r="K26" s="37">
        <v>0</v>
      </c>
    </row>
    <row r="27" spans="1:11" ht="12.75">
      <c r="A27" s="30"/>
      <c r="B27" s="29"/>
      <c r="C27" s="30"/>
      <c r="D27" s="35" t="s">
        <v>46</v>
      </c>
      <c r="E27" s="37">
        <v>711.61</v>
      </c>
      <c r="F27" s="33"/>
      <c r="G27" s="37">
        <v>861.19</v>
      </c>
      <c r="H27" s="33"/>
      <c r="I27" s="37">
        <v>929.46</v>
      </c>
      <c r="J27" s="33"/>
      <c r="K27" s="37">
        <v>0</v>
      </c>
    </row>
    <row r="28" spans="1:11" ht="13.5" thickBot="1">
      <c r="A28" s="30"/>
      <c r="B28" s="29"/>
      <c r="C28" s="30"/>
      <c r="D28" s="35" t="s">
        <v>47</v>
      </c>
      <c r="E28" s="36">
        <v>1000</v>
      </c>
      <c r="F28" s="33"/>
      <c r="G28" s="36">
        <v>1000</v>
      </c>
      <c r="H28" s="33"/>
      <c r="I28" s="36">
        <v>1000</v>
      </c>
      <c r="J28" s="33"/>
      <c r="K28" s="37">
        <v>0</v>
      </c>
    </row>
    <row r="29" spans="2:12" ht="13.5" thickBot="1">
      <c r="B29" s="40"/>
      <c r="D29" s="46" t="s">
        <v>48</v>
      </c>
      <c r="E29" s="45">
        <f>SUM(E28,E21,E23,E24)</f>
        <v>3952.22</v>
      </c>
      <c r="G29" s="42">
        <f>G23+G24+G28+G21</f>
        <v>3976.35</v>
      </c>
      <c r="I29" s="42">
        <f>+I28+I23+I21+I24</f>
        <v>3987.66</v>
      </c>
      <c r="K29" s="42">
        <f>SUM(K21:K28)</f>
        <v>0</v>
      </c>
      <c r="L29" s="8">
        <f>+E29+G29+I29</f>
        <v>11916.23</v>
      </c>
    </row>
    <row r="30" ht="13.5" thickBot="1"/>
    <row r="31" spans="1:11" ht="13.5" thickBot="1">
      <c r="A31" s="1"/>
      <c r="B31" s="19" t="s">
        <v>10</v>
      </c>
      <c r="C31" s="20"/>
      <c r="D31" s="21" t="s">
        <v>17</v>
      </c>
      <c r="E31" s="22" t="s">
        <v>3</v>
      </c>
      <c r="F31" s="23"/>
      <c r="G31" s="22" t="s">
        <v>4</v>
      </c>
      <c r="H31" s="23"/>
      <c r="I31" s="22" t="s">
        <v>5</v>
      </c>
      <c r="J31" s="23"/>
      <c r="K31" s="22" t="s">
        <v>6</v>
      </c>
    </row>
    <row r="32" spans="1:11" ht="13.5" thickBot="1">
      <c r="A32" s="1"/>
      <c r="B32" s="24"/>
      <c r="C32" s="20"/>
      <c r="D32" s="25" t="s">
        <v>18</v>
      </c>
      <c r="E32" s="26"/>
      <c r="F32" s="27"/>
      <c r="G32" s="26"/>
      <c r="H32" s="27"/>
      <c r="I32" s="26"/>
      <c r="J32" s="27"/>
      <c r="K32" s="26"/>
    </row>
    <row r="33" spans="1:11" ht="12.75">
      <c r="A33" s="28"/>
      <c r="B33" s="29"/>
      <c r="C33" s="30"/>
      <c r="D33" s="31" t="s">
        <v>31</v>
      </c>
      <c r="E33" s="32">
        <v>254.2</v>
      </c>
      <c r="F33" s="33"/>
      <c r="G33" s="32">
        <v>549.22</v>
      </c>
      <c r="H33" s="33"/>
      <c r="I33" s="32">
        <v>468.08</v>
      </c>
      <c r="J33" s="33"/>
      <c r="K33" s="32">
        <v>0</v>
      </c>
    </row>
    <row r="34" spans="1:11" ht="13.5" thickBot="1">
      <c r="A34" s="28"/>
      <c r="B34" s="29"/>
      <c r="C34" s="30"/>
      <c r="D34" s="35"/>
      <c r="E34" s="36">
        <v>0</v>
      </c>
      <c r="F34" s="33"/>
      <c r="G34" s="36">
        <v>0</v>
      </c>
      <c r="H34" s="33"/>
      <c r="I34" s="36">
        <v>0</v>
      </c>
      <c r="J34" s="33"/>
      <c r="K34" s="36">
        <v>0</v>
      </c>
    </row>
    <row r="35" spans="2:12" ht="13.5" thickBot="1">
      <c r="B35" s="40"/>
      <c r="D35" s="46" t="s">
        <v>48</v>
      </c>
      <c r="E35" s="45">
        <f>SUM(E33:E34)</f>
        <v>254.2</v>
      </c>
      <c r="G35" s="42">
        <f>SUM(G33:G34)</f>
        <v>549.22</v>
      </c>
      <c r="I35" s="42">
        <f>SUM(I33:I34)</f>
        <v>468.08</v>
      </c>
      <c r="K35" s="42">
        <f>SUM(K33:K34)</f>
        <v>0</v>
      </c>
      <c r="L35" s="8">
        <f>+E35+G35+I35</f>
        <v>1271.5</v>
      </c>
    </row>
    <row r="36" ht="13.5" thickBot="1"/>
    <row r="37" spans="1:11" ht="13.5" thickBot="1">
      <c r="A37" s="1"/>
      <c r="B37" s="19" t="s">
        <v>11</v>
      </c>
      <c r="C37" s="20"/>
      <c r="D37" s="21" t="s">
        <v>17</v>
      </c>
      <c r="E37" s="22" t="s">
        <v>3</v>
      </c>
      <c r="F37" s="23"/>
      <c r="G37" s="22" t="s">
        <v>4</v>
      </c>
      <c r="H37" s="23"/>
      <c r="I37" s="22" t="s">
        <v>5</v>
      </c>
      <c r="J37" s="23"/>
      <c r="K37" s="22" t="s">
        <v>6</v>
      </c>
    </row>
    <row r="38" spans="1:11" ht="13.5" thickBot="1">
      <c r="A38" s="1"/>
      <c r="B38" s="24"/>
      <c r="C38" s="20"/>
      <c r="D38" s="25" t="s">
        <v>18</v>
      </c>
      <c r="E38" s="26"/>
      <c r="F38" s="27"/>
      <c r="G38" s="26"/>
      <c r="H38" s="27"/>
      <c r="I38" s="26"/>
      <c r="J38" s="27"/>
      <c r="K38" s="26"/>
    </row>
    <row r="39" spans="1:11" ht="12.75">
      <c r="A39" s="28"/>
      <c r="B39" s="29"/>
      <c r="C39" s="30"/>
      <c r="D39" s="31" t="s">
        <v>20</v>
      </c>
      <c r="E39" s="32">
        <v>677.1</v>
      </c>
      <c r="F39" s="89"/>
      <c r="G39" s="87">
        <v>0</v>
      </c>
      <c r="H39" s="89"/>
      <c r="I39" s="87">
        <v>743.04</v>
      </c>
      <c r="J39" s="89"/>
      <c r="K39" s="87">
        <v>0</v>
      </c>
    </row>
    <row r="40" spans="1:11" ht="12.75">
      <c r="A40" s="28"/>
      <c r="B40" s="29"/>
      <c r="C40" s="30"/>
      <c r="D40" s="35" t="s">
        <v>21</v>
      </c>
      <c r="E40" s="88">
        <v>0</v>
      </c>
      <c r="F40" s="89"/>
      <c r="G40" s="36">
        <v>600.15</v>
      </c>
      <c r="H40" s="89"/>
      <c r="I40" s="36">
        <v>743.88</v>
      </c>
      <c r="J40" s="89"/>
      <c r="K40" s="88">
        <v>0</v>
      </c>
    </row>
    <row r="41" spans="1:11" ht="12.75">
      <c r="A41" s="28"/>
      <c r="B41" s="29"/>
      <c r="C41" s="30"/>
      <c r="D41" s="35" t="s">
        <v>327</v>
      </c>
      <c r="E41" s="36">
        <v>584.38</v>
      </c>
      <c r="F41" s="89"/>
      <c r="G41" s="36">
        <v>707.56</v>
      </c>
      <c r="H41" s="89"/>
      <c r="I41" s="36">
        <v>860.86</v>
      </c>
      <c r="J41" s="89"/>
      <c r="K41" s="88">
        <v>0</v>
      </c>
    </row>
    <row r="42" spans="1:11" ht="12.75">
      <c r="A42" s="30"/>
      <c r="B42" s="29"/>
      <c r="C42" s="30"/>
      <c r="D42" s="35" t="s">
        <v>30</v>
      </c>
      <c r="E42" s="36">
        <v>881.7</v>
      </c>
      <c r="F42" s="89"/>
      <c r="G42" s="36">
        <v>912.64</v>
      </c>
      <c r="H42" s="89"/>
      <c r="I42" s="36">
        <v>960.26</v>
      </c>
      <c r="J42" s="89"/>
      <c r="K42" s="88">
        <v>0</v>
      </c>
    </row>
    <row r="43" spans="1:11" ht="12.75">
      <c r="A43" s="28"/>
      <c r="B43" s="29"/>
      <c r="C43" s="30"/>
      <c r="D43" s="35" t="s">
        <v>29</v>
      </c>
      <c r="E43" s="36">
        <v>826.1</v>
      </c>
      <c r="F43" s="89"/>
      <c r="G43" s="36">
        <v>913.29</v>
      </c>
      <c r="H43" s="89"/>
      <c r="I43" s="36">
        <v>924.07</v>
      </c>
      <c r="J43" s="89"/>
      <c r="K43" s="88">
        <v>0</v>
      </c>
    </row>
    <row r="44" spans="1:11" ht="13.5" thickBot="1">
      <c r="A44" s="28"/>
      <c r="B44" s="29"/>
      <c r="C44" s="30"/>
      <c r="D44" s="38"/>
      <c r="E44" s="39"/>
      <c r="F44" s="33"/>
      <c r="G44" s="39"/>
      <c r="H44" s="33"/>
      <c r="I44" s="39"/>
      <c r="J44" s="33"/>
      <c r="K44" s="39"/>
    </row>
    <row r="45" spans="2:12" ht="13.5" thickBot="1">
      <c r="B45" s="40"/>
      <c r="D45" s="46" t="s">
        <v>48</v>
      </c>
      <c r="E45" s="41">
        <f>SUM(E43,E42,E39,E41)</f>
        <v>2969.28</v>
      </c>
      <c r="G45" s="42">
        <f>SUM(G39:G44)</f>
        <v>3133.64</v>
      </c>
      <c r="I45" s="42">
        <f>+I43+I42+I41+I40</f>
        <v>3489.07</v>
      </c>
      <c r="K45" s="42">
        <f>SUM(K39:K44)</f>
        <v>0</v>
      </c>
      <c r="L45" s="8">
        <f>+E45+G45+I45</f>
        <v>9591.99</v>
      </c>
    </row>
    <row r="46" ht="13.5" thickBot="1"/>
    <row r="47" spans="1:11" ht="13.5" thickBot="1">
      <c r="A47" s="1"/>
      <c r="B47" s="19" t="s">
        <v>12</v>
      </c>
      <c r="C47" s="20"/>
      <c r="D47" s="21" t="s">
        <v>17</v>
      </c>
      <c r="E47" s="22" t="s">
        <v>3</v>
      </c>
      <c r="F47" s="23"/>
      <c r="G47" s="22" t="s">
        <v>4</v>
      </c>
      <c r="H47" s="23"/>
      <c r="I47" s="22" t="s">
        <v>5</v>
      </c>
      <c r="J47" s="23"/>
      <c r="K47" s="22" t="s">
        <v>6</v>
      </c>
    </row>
    <row r="48" spans="1:11" ht="13.5" thickBot="1">
      <c r="A48" s="1"/>
      <c r="B48" s="24"/>
      <c r="C48" s="20"/>
      <c r="D48" s="25" t="s">
        <v>18</v>
      </c>
      <c r="E48" s="26"/>
      <c r="F48" s="27"/>
      <c r="G48" s="26"/>
      <c r="H48" s="27"/>
      <c r="I48" s="26"/>
      <c r="J48" s="27"/>
      <c r="K48" s="26"/>
    </row>
    <row r="49" spans="1:11" ht="12.75">
      <c r="A49" s="28"/>
      <c r="B49" s="29"/>
      <c r="C49" s="30"/>
      <c r="D49" s="31" t="s">
        <v>28</v>
      </c>
      <c r="E49" s="32">
        <v>0</v>
      </c>
      <c r="F49" s="33"/>
      <c r="G49" s="32">
        <v>905.67</v>
      </c>
      <c r="H49" s="27"/>
      <c r="I49" s="32">
        <v>933.44</v>
      </c>
      <c r="J49" s="33"/>
      <c r="K49" s="34">
        <v>0</v>
      </c>
    </row>
    <row r="50" spans="1:11" ht="12.75">
      <c r="A50" s="28"/>
      <c r="B50" s="29"/>
      <c r="C50" s="30"/>
      <c r="D50" s="35" t="s">
        <v>19</v>
      </c>
      <c r="E50" s="36">
        <v>1000</v>
      </c>
      <c r="F50" s="33"/>
      <c r="G50" s="36">
        <v>1000</v>
      </c>
      <c r="H50" s="27"/>
      <c r="I50" s="36">
        <v>1000</v>
      </c>
      <c r="J50" s="33"/>
      <c r="K50" s="37">
        <v>0</v>
      </c>
    </row>
    <row r="51" spans="1:11" ht="13.5" thickBot="1">
      <c r="A51" s="28"/>
      <c r="B51" s="29"/>
      <c r="C51" s="30"/>
      <c r="D51" s="38"/>
      <c r="E51" s="39"/>
      <c r="F51" s="33"/>
      <c r="G51" s="39"/>
      <c r="H51" s="33"/>
      <c r="I51" s="39"/>
      <c r="J51" s="33"/>
      <c r="K51" s="39"/>
    </row>
    <row r="52" spans="2:12" ht="13.5" thickBot="1">
      <c r="B52" s="40"/>
      <c r="D52" s="46" t="s">
        <v>48</v>
      </c>
      <c r="E52" s="41">
        <f>SUM(E49:E51)</f>
        <v>1000</v>
      </c>
      <c r="G52" s="42">
        <f>SUM(G49:G51)</f>
        <v>1905.67</v>
      </c>
      <c r="I52" s="42">
        <f>SUM(I49:I51)</f>
        <v>1933.44</v>
      </c>
      <c r="K52" s="42">
        <f>SUM(K49:K51)</f>
        <v>0</v>
      </c>
      <c r="L52" s="8">
        <f>+E52+G52+I52</f>
        <v>4839.110000000001</v>
      </c>
    </row>
    <row r="53" ht="13.5" thickBot="1"/>
    <row r="54" spans="1:11" ht="13.5" thickBot="1">
      <c r="A54" s="1"/>
      <c r="B54" s="19" t="s">
        <v>13</v>
      </c>
      <c r="C54" s="20"/>
      <c r="D54" s="21" t="s">
        <v>17</v>
      </c>
      <c r="E54" s="22" t="s">
        <v>3</v>
      </c>
      <c r="F54" s="23"/>
      <c r="G54" s="22" t="s">
        <v>4</v>
      </c>
      <c r="H54" s="23"/>
      <c r="I54" s="22" t="s">
        <v>5</v>
      </c>
      <c r="J54" s="23"/>
      <c r="K54" s="22" t="s">
        <v>6</v>
      </c>
    </row>
    <row r="55" spans="1:11" ht="13.5" thickBot="1">
      <c r="A55" s="1"/>
      <c r="B55" s="24"/>
      <c r="C55" s="20"/>
      <c r="D55" s="25" t="s">
        <v>18</v>
      </c>
      <c r="E55" s="26"/>
      <c r="F55" s="27"/>
      <c r="G55" s="26"/>
      <c r="H55" s="27"/>
      <c r="I55" s="26"/>
      <c r="J55" s="27"/>
      <c r="K55" s="26"/>
    </row>
    <row r="56" spans="1:11" ht="12.75">
      <c r="A56" s="28"/>
      <c r="B56" s="29"/>
      <c r="C56" s="30"/>
      <c r="D56" s="31" t="s">
        <v>22</v>
      </c>
      <c r="E56" s="32">
        <v>650.91</v>
      </c>
      <c r="F56" s="89"/>
      <c r="G56" s="32">
        <v>968.33</v>
      </c>
      <c r="H56" s="89"/>
      <c r="I56" s="32">
        <v>940.19</v>
      </c>
      <c r="J56" s="89"/>
      <c r="K56" s="87">
        <v>0</v>
      </c>
    </row>
    <row r="57" spans="1:11" ht="12.75">
      <c r="A57" s="28"/>
      <c r="B57" s="29"/>
      <c r="C57" s="30"/>
      <c r="D57" s="35" t="s">
        <v>23</v>
      </c>
      <c r="E57" s="36">
        <v>717.94</v>
      </c>
      <c r="F57" s="89"/>
      <c r="G57" s="36">
        <v>827.59</v>
      </c>
      <c r="H57" s="89"/>
      <c r="I57" s="36">
        <v>911.17</v>
      </c>
      <c r="J57" s="89"/>
      <c r="K57" s="88">
        <v>0</v>
      </c>
    </row>
    <row r="58" spans="1:11" ht="12.75">
      <c r="A58" s="28"/>
      <c r="B58" s="29"/>
      <c r="C58" s="30"/>
      <c r="D58" s="35" t="s">
        <v>24</v>
      </c>
      <c r="E58" s="88">
        <v>621.71</v>
      </c>
      <c r="F58" s="89"/>
      <c r="G58" s="36">
        <v>910.9</v>
      </c>
      <c r="H58" s="89"/>
      <c r="I58" s="36">
        <v>857.26</v>
      </c>
      <c r="J58" s="89"/>
      <c r="K58" s="88">
        <v>0</v>
      </c>
    </row>
    <row r="59" spans="1:11" ht="12.75">
      <c r="A59" s="30"/>
      <c r="B59" s="29"/>
      <c r="C59" s="30"/>
      <c r="D59" s="35" t="s">
        <v>25</v>
      </c>
      <c r="E59" s="88">
        <v>0</v>
      </c>
      <c r="F59" s="89"/>
      <c r="G59" s="88">
        <v>532.23</v>
      </c>
      <c r="H59" s="89"/>
      <c r="I59" s="88">
        <v>798.97</v>
      </c>
      <c r="J59" s="89"/>
      <c r="K59" s="88">
        <v>0</v>
      </c>
    </row>
    <row r="60" spans="1:11" ht="12.75">
      <c r="A60" s="28"/>
      <c r="B60" s="29"/>
      <c r="C60" s="30"/>
      <c r="D60" s="35" t="s">
        <v>26</v>
      </c>
      <c r="E60" s="88">
        <v>0</v>
      </c>
      <c r="F60" s="89"/>
      <c r="G60" s="88">
        <v>576.12</v>
      </c>
      <c r="H60" s="89"/>
      <c r="I60" s="88">
        <v>692.08</v>
      </c>
      <c r="J60" s="89"/>
      <c r="K60" s="88">
        <v>0</v>
      </c>
    </row>
    <row r="61" spans="1:11" ht="12.75">
      <c r="A61" s="28"/>
      <c r="B61" s="29"/>
      <c r="C61" s="30"/>
      <c r="D61" s="35" t="s">
        <v>27</v>
      </c>
      <c r="E61" s="36">
        <v>871.29</v>
      </c>
      <c r="F61" s="89"/>
      <c r="G61" s="36">
        <v>903.36</v>
      </c>
      <c r="H61" s="89"/>
      <c r="I61" s="36">
        <v>830.65</v>
      </c>
      <c r="J61" s="89"/>
      <c r="K61" s="88">
        <v>0</v>
      </c>
    </row>
    <row r="62" spans="1:11" ht="12.75">
      <c r="A62" s="28"/>
      <c r="B62" s="29"/>
      <c r="C62" s="30"/>
      <c r="D62" s="35" t="s">
        <v>325</v>
      </c>
      <c r="E62" s="88">
        <v>0</v>
      </c>
      <c r="F62" s="89"/>
      <c r="G62" s="88">
        <v>709.26</v>
      </c>
      <c r="H62" s="89"/>
      <c r="I62" s="88">
        <v>677.53</v>
      </c>
      <c r="J62" s="89"/>
      <c r="K62" s="88">
        <v>0</v>
      </c>
    </row>
    <row r="63" spans="1:11" ht="13.5" thickBot="1">
      <c r="A63" s="28"/>
      <c r="B63" s="29"/>
      <c r="C63" s="30"/>
      <c r="D63" s="38" t="s">
        <v>326</v>
      </c>
      <c r="E63" s="26">
        <v>673.96</v>
      </c>
      <c r="F63" s="89"/>
      <c r="G63" s="90">
        <v>761.8</v>
      </c>
      <c r="H63" s="89"/>
      <c r="I63" s="90">
        <v>0</v>
      </c>
      <c r="J63" s="89"/>
      <c r="K63" s="90"/>
    </row>
    <row r="64" spans="2:12" ht="13.5" thickBot="1">
      <c r="B64" s="40"/>
      <c r="D64" s="46" t="s">
        <v>48</v>
      </c>
      <c r="E64" s="41">
        <f>SUM(E61,E57,E63,E56)</f>
        <v>2914.1</v>
      </c>
      <c r="G64" s="42">
        <f>+G56+G57+G58+G61</f>
        <v>3610.1800000000003</v>
      </c>
      <c r="I64" s="42">
        <f>+I56+I57+I58+I61</f>
        <v>3539.27</v>
      </c>
      <c r="K64" s="42">
        <f>SUM(K56:K63)</f>
        <v>0</v>
      </c>
      <c r="L64" s="8">
        <f>+E64+G64+I64</f>
        <v>10063.550000000001</v>
      </c>
    </row>
  </sheetData>
  <printOptions/>
  <pageMargins left="0.75" right="0.75" top="1" bottom="1" header="0.5" footer="0.5"/>
  <pageSetup fitToHeight="1" fitToWidth="1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5">
      <selection activeCell="B18" sqref="B18"/>
    </sheetView>
  </sheetViews>
  <sheetFormatPr defaultColWidth="8.8515625" defaultRowHeight="12.75"/>
  <cols>
    <col min="1" max="1" width="24.421875" style="0" customWidth="1"/>
    <col min="2" max="5" width="24.00390625" style="3" customWidth="1"/>
    <col min="6" max="6" width="24.00390625" style="2" customWidth="1"/>
    <col min="7" max="7" width="3.7109375" style="0" customWidth="1"/>
    <col min="8" max="16384" width="11.421875" style="0" customWidth="1"/>
  </cols>
  <sheetData>
    <row r="1" spans="1:13" ht="30" customHeight="1">
      <c r="A1" s="95" t="s">
        <v>0</v>
      </c>
      <c r="B1" s="96"/>
      <c r="C1" s="96"/>
      <c r="D1" s="96"/>
      <c r="E1" s="96"/>
      <c r="F1" s="96"/>
      <c r="G1" s="3"/>
      <c r="H1" s="5"/>
      <c r="J1" s="3"/>
      <c r="K1" s="5"/>
      <c r="M1" s="3"/>
    </row>
    <row r="2" spans="1:13" ht="30" customHeight="1">
      <c r="A2" s="6"/>
      <c r="B2" s="7"/>
      <c r="C2"/>
      <c r="E2" s="5"/>
      <c r="F2"/>
      <c r="G2" s="3"/>
      <c r="H2" s="5"/>
      <c r="J2" s="3"/>
      <c r="K2" s="5"/>
      <c r="M2" s="3"/>
    </row>
    <row r="3" spans="1:13" ht="20.25">
      <c r="A3" s="6"/>
      <c r="C3" s="7"/>
      <c r="E3" s="5"/>
      <c r="F3"/>
      <c r="G3" s="3"/>
      <c r="H3" s="5"/>
      <c r="J3" s="3"/>
      <c r="K3" s="5"/>
      <c r="M3" s="3"/>
    </row>
    <row r="4" spans="1:13" ht="24" thickBot="1">
      <c r="A4" s="6"/>
      <c r="B4" s="7"/>
      <c r="C4" s="10" t="s">
        <v>1</v>
      </c>
      <c r="E4" s="5"/>
      <c r="F4"/>
      <c r="G4" s="3"/>
      <c r="H4" s="5"/>
      <c r="J4" s="3"/>
      <c r="K4" s="5"/>
      <c r="M4" s="3"/>
    </row>
    <row r="5" spans="1:6" s="1" customFormat="1" ht="18.75" thickBo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</row>
    <row r="6" spans="1:6" ht="19.5" customHeight="1" thickBot="1">
      <c r="A6" s="11" t="s">
        <v>8</v>
      </c>
      <c r="B6" s="16">
        <f>SUM('Country Points'!E17)</f>
        <v>3855.4700000000003</v>
      </c>
      <c r="C6" s="16">
        <f>SUM('Country Points'!G17)</f>
        <v>3987.5400000000004</v>
      </c>
      <c r="D6" s="16">
        <f>SUM('Country Points'!I17)</f>
        <v>3975.5200000000004</v>
      </c>
      <c r="E6" s="17">
        <f>SUM('Country Points'!K17)</f>
        <v>0</v>
      </c>
      <c r="F6" s="18">
        <f aca="true" t="shared" si="0" ref="F6:F11">SUM(B6:E6)</f>
        <v>11818.53</v>
      </c>
    </row>
    <row r="7" spans="1:6" s="14" customFormat="1" ht="19.5" customHeight="1" thickBot="1">
      <c r="A7" s="11" t="s">
        <v>9</v>
      </c>
      <c r="B7" s="16">
        <f>SUM('Country Points'!E29)</f>
        <v>3952.22</v>
      </c>
      <c r="C7" s="16">
        <f>SUM('Country Points'!G29)</f>
        <v>3976.35</v>
      </c>
      <c r="D7" s="16">
        <f>SUM('Country Points'!I29)</f>
        <v>3987.66</v>
      </c>
      <c r="E7" s="17">
        <f>SUM('Country Points'!K29)</f>
        <v>0</v>
      </c>
      <c r="F7" s="18">
        <f t="shared" si="0"/>
        <v>11916.23</v>
      </c>
    </row>
    <row r="8" spans="1:6" ht="19.5" customHeight="1" thickBot="1">
      <c r="A8" s="11" t="s">
        <v>10</v>
      </c>
      <c r="B8" s="16">
        <f>SUM('Country Points'!E35)</f>
        <v>254.2</v>
      </c>
      <c r="C8" s="16">
        <f>SUM('Country Points'!G35)</f>
        <v>549.22</v>
      </c>
      <c r="D8" s="16">
        <f>SUM('Country Points'!I35)</f>
        <v>468.08</v>
      </c>
      <c r="E8" s="17">
        <f>SUM('Country Points'!K35)</f>
        <v>0</v>
      </c>
      <c r="F8" s="18">
        <f t="shared" si="0"/>
        <v>1271.5</v>
      </c>
    </row>
    <row r="9" spans="1:6" ht="19.5" customHeight="1" thickBot="1">
      <c r="A9" s="11" t="s">
        <v>11</v>
      </c>
      <c r="B9" s="16">
        <f>SUM('Country Points'!E45)</f>
        <v>2969.28</v>
      </c>
      <c r="C9" s="16">
        <f>SUM('Country Points'!G45)</f>
        <v>3133.64</v>
      </c>
      <c r="D9" s="16">
        <f>SUM('Country Points'!I45)</f>
        <v>3489.07</v>
      </c>
      <c r="E9" s="17">
        <f>SUM('Country Points'!K45)</f>
        <v>0</v>
      </c>
      <c r="F9" s="18">
        <f t="shared" si="0"/>
        <v>9591.99</v>
      </c>
    </row>
    <row r="10" spans="1:6" ht="19.5" customHeight="1" thickBot="1">
      <c r="A10" s="11" t="s">
        <v>12</v>
      </c>
      <c r="B10" s="16">
        <f>SUM('Country Points'!E52)</f>
        <v>1000</v>
      </c>
      <c r="C10" s="16">
        <f>SUM('Country Points'!G52)</f>
        <v>1905.67</v>
      </c>
      <c r="D10" s="16">
        <f>SUM('Country Points'!I52)</f>
        <v>1933.44</v>
      </c>
      <c r="E10" s="17">
        <f>SUM('Country Points'!K52)</f>
        <v>0</v>
      </c>
      <c r="F10" s="18">
        <f t="shared" si="0"/>
        <v>4839.110000000001</v>
      </c>
    </row>
    <row r="11" spans="1:6" ht="19.5" customHeight="1" thickBot="1">
      <c r="A11" s="11" t="s">
        <v>13</v>
      </c>
      <c r="B11" s="16">
        <f>SUM('Country Points'!E64)</f>
        <v>2914.1</v>
      </c>
      <c r="C11" s="16">
        <f>SUM('Country Points'!G64)</f>
        <v>3610.1800000000003</v>
      </c>
      <c r="D11" s="16">
        <f>SUM('Country Points'!I64)</f>
        <v>3539.27</v>
      </c>
      <c r="E11" s="17">
        <f>SUM('Country Points'!K64)</f>
        <v>0</v>
      </c>
      <c r="F11" s="18">
        <f t="shared" si="0"/>
        <v>10063.550000000001</v>
      </c>
    </row>
    <row r="12" ht="13.5" thickBot="1"/>
    <row r="13" spans="2:6" ht="68.25" thickBot="1">
      <c r="B13" s="69" t="s">
        <v>14</v>
      </c>
      <c r="C13" s="93" t="s">
        <v>2</v>
      </c>
      <c r="D13" s="94"/>
      <c r="E13" s="94"/>
      <c r="F13" s="68" t="s">
        <v>7</v>
      </c>
    </row>
    <row r="14" spans="2:6" ht="33.75">
      <c r="B14" s="70">
        <v>1</v>
      </c>
      <c r="C14" s="93" t="s">
        <v>9</v>
      </c>
      <c r="D14" s="94"/>
      <c r="E14" s="94"/>
      <c r="F14" s="72">
        <f>SUM(F7)</f>
        <v>11916.23</v>
      </c>
    </row>
    <row r="15" spans="2:6" ht="33.75">
      <c r="B15" s="70">
        <v>2</v>
      </c>
      <c r="C15" s="93" t="s">
        <v>8</v>
      </c>
      <c r="D15" s="94"/>
      <c r="E15" s="94"/>
      <c r="F15" s="71">
        <f>SUM(F6)</f>
        <v>11818.53</v>
      </c>
    </row>
    <row r="16" spans="2:6" ht="33.75">
      <c r="B16" s="70">
        <v>3</v>
      </c>
      <c r="C16" s="93" t="s">
        <v>13</v>
      </c>
      <c r="D16" s="94"/>
      <c r="E16" s="94"/>
      <c r="F16" s="72">
        <f>SUM(F11)</f>
        <v>10063.550000000001</v>
      </c>
    </row>
    <row r="17" spans="2:6" ht="33.75">
      <c r="B17" s="70">
        <v>4</v>
      </c>
      <c r="C17" s="93" t="s">
        <v>11</v>
      </c>
      <c r="D17" s="94"/>
      <c r="E17" s="94"/>
      <c r="F17" s="72">
        <f>SUM(F9)</f>
        <v>9591.99</v>
      </c>
    </row>
    <row r="18" spans="2:6" ht="33.75">
      <c r="B18" s="70">
        <v>5</v>
      </c>
      <c r="C18" s="93" t="s">
        <v>12</v>
      </c>
      <c r="D18" s="94"/>
      <c r="E18" s="94"/>
      <c r="F18" s="72">
        <f>SUM(F10)</f>
        <v>4839.110000000001</v>
      </c>
    </row>
    <row r="19" spans="2:6" ht="33.75">
      <c r="B19" s="70">
        <v>6</v>
      </c>
      <c r="C19" s="93" t="s">
        <v>10</v>
      </c>
      <c r="D19" s="94"/>
      <c r="E19" s="94"/>
      <c r="F19" s="72">
        <f>SUM(F8)</f>
        <v>1271.5</v>
      </c>
    </row>
    <row r="21" spans="1:4" ht="18">
      <c r="A21" s="15" t="s">
        <v>15</v>
      </c>
      <c r="D21" s="15" t="s">
        <v>16</v>
      </c>
    </row>
  </sheetData>
  <mergeCells count="8">
    <mergeCell ref="C16:E16"/>
    <mergeCell ref="C19:E19"/>
    <mergeCell ref="A1:F1"/>
    <mergeCell ref="C13:E13"/>
    <mergeCell ref="C15:E15"/>
    <mergeCell ref="C14:E14"/>
    <mergeCell ref="C18:E18"/>
    <mergeCell ref="C17:E17"/>
  </mergeCells>
  <printOptions/>
  <pageMargins left="0.15748031496062992" right="0.15748031496062992" top="0.1968503937007874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Spruyt-Hillen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SH-061</dc:creator>
  <cp:keywords/>
  <dc:description/>
  <cp:lastModifiedBy>NEC Computers International</cp:lastModifiedBy>
  <cp:lastPrinted>2008-07-12T17:55:17Z</cp:lastPrinted>
  <dcterms:created xsi:type="dcterms:W3CDTF">1999-08-31T05:05:53Z</dcterms:created>
  <dcterms:modified xsi:type="dcterms:W3CDTF">2008-07-18T08:13:17Z</dcterms:modified>
  <cp:category/>
  <cp:version/>
  <cp:contentType/>
  <cp:contentStatus/>
</cp:coreProperties>
</file>